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filterPrivacy="1" codeName="ThisWorkbook"/>
  <xr:revisionPtr revIDLastSave="0" documentId="8_{71E3B509-16A6-4CAC-BD4F-217F2C03DAAE}" xr6:coauthVersionLast="47" xr6:coauthVersionMax="47" xr10:uidLastSave="{00000000-0000-0000-0000-000000000000}"/>
  <bookViews>
    <workbookView xWindow="-108" yWindow="-108" windowWidth="23256" windowHeight="13896" activeTab="1" xr2:uid="{00000000-000D-0000-FFFF-FFFF00000000}"/>
  </bookViews>
  <sheets>
    <sheet name="Instructions" sheetId="2" r:id="rId1"/>
    <sheet name="DGS-30-382" sheetId="1" r:id="rId2"/>
  </sheets>
  <definedNames>
    <definedName name="_xlnm.Print_Area" localSheetId="1">'DGS-30-382'!$A$1:$I$405</definedName>
    <definedName name="_xlnm.Print_Titles" localSheetId="1">'DGS-30-382'!$15:$18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40" i="1" l="1"/>
  <c r="H241" i="1"/>
  <c r="H245" i="1"/>
  <c r="H256" i="1"/>
  <c r="H253" i="1"/>
  <c r="H248" i="1"/>
  <c r="H250" i="1"/>
  <c r="H21" i="1"/>
  <c r="H402" i="1" l="1"/>
  <c r="H405" i="1" s="1"/>
  <c r="H401" i="1"/>
  <c r="H379" i="1"/>
  <c r="H385" i="1" s="1"/>
  <c r="H378" i="1"/>
  <c r="H376" i="1"/>
  <c r="H375" i="1"/>
  <c r="H374" i="1"/>
  <c r="H370" i="1"/>
  <c r="H362" i="1"/>
  <c r="H377" i="1" l="1"/>
  <c r="H389" i="1"/>
  <c r="H392" i="1" s="1"/>
  <c r="H395" i="1"/>
  <c r="H396" i="1"/>
  <c r="H388" i="1"/>
  <c r="H387" i="1"/>
  <c r="H386" i="1"/>
  <c r="H397" i="1"/>
  <c r="H400" i="1"/>
  <c r="H393" i="1"/>
  <c r="H390" i="1"/>
  <c r="H391" i="1"/>
  <c r="H398" i="1"/>
  <c r="H399" i="1"/>
  <c r="H404" i="1"/>
  <c r="I250" i="1"/>
  <c r="H36" i="1" l="1"/>
  <c r="H38" i="1" s="1"/>
  <c r="H24" i="1"/>
  <c r="H26" i="1" s="1"/>
  <c r="H25" i="1" l="1"/>
  <c r="H27" i="1" s="1"/>
  <c r="H35" i="1"/>
  <c r="H34" i="1"/>
  <c r="H33" i="1"/>
  <c r="H37" i="1"/>
  <c r="H22" i="1"/>
  <c r="H23" i="1" s="1"/>
  <c r="H371" i="1" l="1"/>
  <c r="H372" i="1" s="1"/>
  <c r="H373" i="1" s="1"/>
  <c r="H345" i="1" l="1"/>
  <c r="H40" i="1" l="1"/>
  <c r="H78" i="1"/>
  <c r="H110" i="1"/>
  <c r="H203" i="1"/>
  <c r="H310" i="1"/>
  <c r="H313" i="1" s="1"/>
  <c r="H319" i="1" s="1"/>
  <c r="H311" i="1" l="1"/>
  <c r="H312" i="1" s="1"/>
  <c r="H339" i="1" s="1"/>
  <c r="H340" i="1" s="1"/>
  <c r="I340" i="1" s="1"/>
  <c r="H318" i="1"/>
  <c r="H325" i="1"/>
  <c r="H314" i="1"/>
  <c r="H320" i="1"/>
  <c r="H363" i="1"/>
  <c r="H364" i="1" s="1"/>
  <c r="H75" i="1"/>
  <c r="H76" i="1" s="1"/>
  <c r="H63" i="1"/>
  <c r="H67" i="1" s="1"/>
  <c r="H61" i="1"/>
  <c r="H62" i="1" s="1"/>
  <c r="H55" i="1"/>
  <c r="H58" i="1" s="1"/>
  <c r="H48" i="1"/>
  <c r="H52" i="1" s="1"/>
  <c r="H45" i="1"/>
  <c r="H47" i="1" s="1"/>
  <c r="H44" i="1"/>
  <c r="H41" i="1"/>
  <c r="H351" i="1"/>
  <c r="H355" i="1" s="1"/>
  <c r="H357" i="1" s="1"/>
  <c r="H361" i="1" s="1"/>
  <c r="H346" i="1"/>
  <c r="H365" i="1" l="1"/>
  <c r="H368" i="1"/>
  <c r="H43" i="1"/>
  <c r="H403" i="1" s="1"/>
  <c r="H59" i="1"/>
  <c r="H326" i="1"/>
  <c r="H327" i="1" s="1"/>
  <c r="H328" i="1" s="1"/>
  <c r="H329" i="1" s="1"/>
  <c r="I339" i="1"/>
  <c r="H343" i="1"/>
  <c r="I343" i="1" s="1"/>
  <c r="H342" i="1"/>
  <c r="I342" i="1" s="1"/>
  <c r="H341" i="1"/>
  <c r="I341" i="1" s="1"/>
  <c r="H321" i="1"/>
  <c r="H322" i="1"/>
  <c r="H323" i="1"/>
  <c r="H324" i="1"/>
  <c r="H315" i="1"/>
  <c r="H316" i="1"/>
  <c r="H317" i="1"/>
  <c r="H53" i="1"/>
  <c r="H54" i="1"/>
  <c r="H73" i="1"/>
  <c r="H71" i="1"/>
  <c r="H70" i="1"/>
  <c r="H69" i="1"/>
  <c r="H68" i="1"/>
  <c r="H72" i="1"/>
  <c r="H51" i="1"/>
  <c r="H60" i="1"/>
  <c r="H74" i="1"/>
  <c r="H46" i="1"/>
  <c r="H56" i="1"/>
  <c r="H42" i="1"/>
  <c r="H49" i="1"/>
  <c r="H57" i="1"/>
  <c r="H64" i="1"/>
  <c r="H50" i="1"/>
  <c r="H358" i="1"/>
  <c r="H359" i="1"/>
  <c r="H352" i="1"/>
  <c r="H356" i="1" s="1"/>
  <c r="H360" i="1" s="1"/>
  <c r="H353" i="1"/>
  <c r="H354" i="1"/>
  <c r="H347" i="1"/>
  <c r="H350" i="1" s="1"/>
  <c r="H348" i="1"/>
  <c r="H349" i="1"/>
  <c r="H79" i="1"/>
  <c r="H206" i="1"/>
  <c r="H209" i="1" s="1"/>
  <c r="H308" i="1" s="1"/>
  <c r="I308" i="1" s="1"/>
  <c r="H205" i="1"/>
  <c r="H208" i="1" s="1"/>
  <c r="H307" i="1" s="1"/>
  <c r="I307" i="1" s="1"/>
  <c r="H210" i="1"/>
  <c r="H211" i="1" s="1"/>
  <c r="H234" i="1" s="1"/>
  <c r="H204" i="1"/>
  <c r="H207" i="1" s="1"/>
  <c r="H304" i="1" s="1"/>
  <c r="H380" i="1" l="1"/>
  <c r="H381" i="1"/>
  <c r="H366" i="1"/>
  <c r="H367" i="1" s="1"/>
  <c r="H369" i="1"/>
  <c r="H82" i="1"/>
  <c r="H108" i="1"/>
  <c r="H331" i="1"/>
  <c r="H333" i="1" s="1"/>
  <c r="H330" i="1"/>
  <c r="H332" i="1"/>
  <c r="H334" i="1"/>
  <c r="H338" i="1" s="1"/>
  <c r="H306" i="1"/>
  <c r="I306" i="1" s="1"/>
  <c r="I304" i="1"/>
  <c r="H66" i="1"/>
  <c r="H65" i="1"/>
  <c r="H279" i="1"/>
  <c r="H285" i="1" s="1"/>
  <c r="H305" i="1"/>
  <c r="I305" i="1" s="1"/>
  <c r="H302" i="1"/>
  <c r="H303" i="1"/>
  <c r="I303" i="1" s="1"/>
  <c r="H286" i="1"/>
  <c r="H296" i="1" s="1"/>
  <c r="H297" i="1" s="1"/>
  <c r="H237" i="1"/>
  <c r="H235" i="1"/>
  <c r="H236" i="1" s="1"/>
  <c r="H251" i="1"/>
  <c r="H252" i="1"/>
  <c r="H254" i="1" s="1"/>
  <c r="I254" i="1" s="1"/>
  <c r="H246" i="1"/>
  <c r="H247" i="1" s="1"/>
  <c r="H213" i="1"/>
  <c r="H232" i="1"/>
  <c r="H216" i="1"/>
  <c r="H276" i="1" s="1"/>
  <c r="H233" i="1"/>
  <c r="H212" i="1"/>
  <c r="H255" i="1" s="1"/>
  <c r="H231" i="1"/>
  <c r="H217" i="1"/>
  <c r="H277" i="1" s="1"/>
  <c r="H220" i="1"/>
  <c r="H221" i="1" s="1"/>
  <c r="H222" i="1" s="1"/>
  <c r="H223" i="1"/>
  <c r="H227" i="1"/>
  <c r="H226" i="1"/>
  <c r="H111" i="1"/>
  <c r="H112" i="1" s="1"/>
  <c r="H122" i="1"/>
  <c r="H125" i="1" s="1"/>
  <c r="H118" i="1"/>
  <c r="H120" i="1" s="1"/>
  <c r="H117" i="1"/>
  <c r="H114" i="1"/>
  <c r="H113" i="1"/>
  <c r="H107" i="1"/>
  <c r="H106" i="1"/>
  <c r="H101" i="1"/>
  <c r="H97" i="1"/>
  <c r="H96" i="1"/>
  <c r="H93" i="1"/>
  <c r="H95" i="1" s="1"/>
  <c r="H86" i="1"/>
  <c r="H92" i="1" s="1"/>
  <c r="H94" i="1" s="1"/>
  <c r="H81" i="1"/>
  <c r="H85" i="1" s="1"/>
  <c r="H384" i="1" l="1"/>
  <c r="H383" i="1"/>
  <c r="H382" i="1"/>
  <c r="H249" i="1"/>
  <c r="H394" i="1"/>
  <c r="H115" i="1"/>
  <c r="H116" i="1" s="1"/>
  <c r="H126" i="1"/>
  <c r="H335" i="1"/>
  <c r="H337" i="1"/>
  <c r="H336" i="1"/>
  <c r="H284" i="1"/>
  <c r="H301" i="1"/>
  <c r="H280" i="1"/>
  <c r="H281" i="1" s="1"/>
  <c r="H298" i="1"/>
  <c r="H299" i="1"/>
  <c r="H300" i="1" s="1"/>
  <c r="H287" i="1"/>
  <c r="H288" i="1" s="1"/>
  <c r="H290" i="1"/>
  <c r="H291" i="1" s="1"/>
  <c r="H293" i="1"/>
  <c r="H294" i="1" s="1"/>
  <c r="H295" i="1"/>
  <c r="H278" i="1"/>
  <c r="H224" i="1"/>
  <c r="H225" i="1"/>
  <c r="H261" i="1"/>
  <c r="H258" i="1"/>
  <c r="H257" i="1"/>
  <c r="H262" i="1"/>
  <c r="I262" i="1" s="1"/>
  <c r="H218" i="1"/>
  <c r="H219" i="1"/>
  <c r="H230" i="1"/>
  <c r="H229" i="1"/>
  <c r="H228" i="1"/>
  <c r="H214" i="1"/>
  <c r="H270" i="1" s="1"/>
  <c r="H215" i="1"/>
  <c r="H275" i="1" s="1"/>
  <c r="H263" i="1"/>
  <c r="H268" i="1" s="1"/>
  <c r="H238" i="1"/>
  <c r="H239" i="1"/>
  <c r="H121" i="1"/>
  <c r="H123" i="1"/>
  <c r="H124" i="1"/>
  <c r="H119" i="1"/>
  <c r="H127" i="1"/>
  <c r="H134" i="1" s="1"/>
  <c r="H196" i="1"/>
  <c r="H198" i="1" s="1"/>
  <c r="I198" i="1" s="1"/>
  <c r="H98" i="1"/>
  <c r="H99" i="1"/>
  <c r="H100" i="1"/>
  <c r="H105" i="1" s="1"/>
  <c r="H87" i="1"/>
  <c r="H88" i="1"/>
  <c r="H89" i="1"/>
  <c r="H90" i="1"/>
  <c r="H91" i="1"/>
  <c r="H80" i="1"/>
  <c r="H83" i="1" s="1"/>
  <c r="H84" i="1" s="1"/>
  <c r="H244" i="1" l="1"/>
  <c r="H104" i="1"/>
  <c r="H103" i="1"/>
  <c r="H102" i="1"/>
  <c r="H283" i="1"/>
  <c r="H199" i="1"/>
  <c r="I199" i="1" s="1"/>
  <c r="I196" i="1"/>
  <c r="H282" i="1"/>
  <c r="H289" i="1"/>
  <c r="H292" i="1"/>
  <c r="H260" i="1"/>
  <c r="H259" i="1"/>
  <c r="H272" i="1"/>
  <c r="H271" i="1"/>
  <c r="H264" i="1"/>
  <c r="H265" i="1"/>
  <c r="H267" i="1" s="1"/>
  <c r="H137" i="1"/>
  <c r="H136" i="1"/>
  <c r="H142" i="1"/>
  <c r="H141" i="1"/>
  <c r="H139" i="1"/>
  <c r="H138" i="1"/>
  <c r="H135" i="1"/>
  <c r="H144" i="1" s="1"/>
  <c r="H143" i="1"/>
  <c r="H165" i="1"/>
  <c r="H168" i="1" s="1"/>
  <c r="H169" i="1"/>
  <c r="H170" i="1"/>
  <c r="H185" i="1"/>
  <c r="H195" i="1"/>
  <c r="H128" i="1"/>
  <c r="H129" i="1" s="1"/>
  <c r="H130" i="1" s="1"/>
  <c r="H131" i="1" s="1"/>
  <c r="H145" i="1"/>
  <c r="H197" i="1"/>
  <c r="I197" i="1" s="1"/>
  <c r="H242" i="1" l="1"/>
  <c r="H194" i="1"/>
  <c r="H193" i="1"/>
  <c r="H161" i="1"/>
  <c r="H163" i="1"/>
  <c r="H146" i="1"/>
  <c r="H164" i="1"/>
  <c r="H162" i="1"/>
  <c r="H186" i="1"/>
  <c r="H166" i="1"/>
  <c r="H243" i="1"/>
  <c r="H266" i="1"/>
  <c r="H269" i="1"/>
  <c r="H200" i="1"/>
  <c r="I200" i="1" s="1"/>
  <c r="H132" i="1"/>
  <c r="H133" i="1" s="1"/>
  <c r="I245" i="1"/>
  <c r="H274" i="1"/>
  <c r="H273" i="1"/>
  <c r="H187" i="1"/>
  <c r="H191" i="1"/>
  <c r="H201" i="1" s="1"/>
  <c r="I201" i="1" s="1"/>
  <c r="H188" i="1"/>
  <c r="H190" i="1" s="1"/>
  <c r="H192" i="1"/>
  <c r="H179" i="1"/>
  <c r="H182" i="1" s="1"/>
  <c r="H174" i="1"/>
  <c r="H171" i="1"/>
  <c r="H175" i="1"/>
  <c r="H184" i="1" s="1"/>
  <c r="H167" i="1"/>
  <c r="H150" i="1"/>
  <c r="H149" i="1"/>
  <c r="H157" i="1"/>
  <c r="H158" i="1" s="1"/>
  <c r="H159" i="1" s="1"/>
  <c r="H156" i="1"/>
  <c r="H152" i="1"/>
  <c r="H151" i="1"/>
  <c r="H148" i="1"/>
  <c r="H160" i="1"/>
  <c r="H177" i="1" l="1"/>
  <c r="H176" i="1"/>
  <c r="H178" i="1" s="1"/>
  <c r="H181" i="1" s="1"/>
  <c r="I146" i="1"/>
  <c r="H147" i="1"/>
  <c r="H189" i="1"/>
  <c r="I190" i="1"/>
  <c r="H172" i="1"/>
  <c r="H173" i="1"/>
  <c r="H183" i="1"/>
  <c r="H154" i="1"/>
  <c r="H153" i="1"/>
  <c r="H155" i="1" s="1"/>
  <c r="I186" i="1" l="1"/>
  <c r="I166" i="1"/>
</calcChain>
</file>

<file path=xl/sharedStrings.xml><?xml version="1.0" encoding="utf-8"?>
<sst xmlns="http://schemas.openxmlformats.org/spreadsheetml/2006/main" count="441" uniqueCount="435">
  <si>
    <r>
      <rPr>
        <b/>
        <sz val="10"/>
        <color indexed="8"/>
        <rFont val="Arial"/>
        <family val="2"/>
      </rPr>
      <t>DGS-30-382</t>
    </r>
    <r>
      <rPr>
        <sz val="10"/>
        <color indexed="8"/>
        <rFont val="Arial"/>
        <family val="2"/>
      </rPr>
      <t xml:space="preserve">
(Rev. 07/21)</t>
    </r>
  </si>
  <si>
    <t>VEES CHECKLIST</t>
  </si>
  <si>
    <t>INSTITUTION/AGENCY:</t>
  </si>
  <si>
    <t>PROJECT TITLE:</t>
  </si>
  <si>
    <t>PROJECT NO:</t>
  </si>
  <si>
    <t>xxx-xxxxx-xxx</t>
  </si>
  <si>
    <t>A/E OF RECORD:</t>
  </si>
  <si>
    <t>CONTRACTOR:</t>
  </si>
  <si>
    <r>
      <t xml:space="preserve">Applicable to
Project  </t>
    </r>
    <r>
      <rPr>
        <sz val="11"/>
        <color theme="1"/>
        <rFont val="Arial"/>
        <family val="2"/>
      </rPr>
      <t>(Y/N)</t>
    </r>
  </si>
  <si>
    <t>Remarks / Justification</t>
  </si>
  <si>
    <t>Chapter 4 - Applicability</t>
  </si>
  <si>
    <t>Y</t>
  </si>
  <si>
    <t>a. VEES Chapters 5 through 11</t>
  </si>
  <si>
    <t>b. LEED Certified</t>
  </si>
  <si>
    <t>c. Green Globes Certified</t>
  </si>
  <si>
    <t>401.3 Mandatory Provisions</t>
  </si>
  <si>
    <t>401.3.2 Minimum Energy Monitoring, Tracking, and Reporting</t>
  </si>
  <si>
    <t>401.3.3 Documentation</t>
  </si>
  <si>
    <t>401.3.3.1 Statement of VEES Compliance</t>
  </si>
  <si>
    <t>401.3.3.2 Supporting Documentation</t>
  </si>
  <si>
    <t>Chapter 5 - Site Sustainability</t>
  </si>
  <si>
    <t>501.3 Mandatory Provisions</t>
  </si>
  <si>
    <t>501.3.1 Site Selection</t>
  </si>
  <si>
    <t>501.3.1.1 Allowable Sites</t>
  </si>
  <si>
    <t>501.3.1.2 Prohibited Development Activity</t>
  </si>
  <si>
    <t>501.3.2 Predesign Site Inventory and Assessment</t>
  </si>
  <si>
    <t>501.3.3 Plants</t>
  </si>
  <si>
    <t>501.3.3.1 Invasive Plants</t>
  </si>
  <si>
    <t>501.3.3.2 Greenfield Sites</t>
  </si>
  <si>
    <t>501.3.4 Stormwater Management</t>
  </si>
  <si>
    <t>501.3.4.1 Projects on Greenfields</t>
  </si>
  <si>
    <t>501.3.4.2 Projects on Greyfields</t>
  </si>
  <si>
    <t>501.3.4.3 Discharge Rate</t>
  </si>
  <si>
    <t>501.3.4.4 Adjoining Lots</t>
  </si>
  <si>
    <t>501.3.4.5 Discharges from Contaminated Soils</t>
  </si>
  <si>
    <t>501.3.4.6 Coal Tar Sealants</t>
  </si>
  <si>
    <t>501.3.5 Mitigation of Heat Island Effect</t>
  </si>
  <si>
    <t>501.3.5.1 Site Hardscape</t>
  </si>
  <si>
    <t>501.3.5.2 Walls</t>
  </si>
  <si>
    <t>501.3.5.3 Roofs</t>
  </si>
  <si>
    <t>501.3.5.4 Solar Reflectance Index</t>
  </si>
  <si>
    <t>501.3.6 Reduction of Light Pollution</t>
  </si>
  <si>
    <t>501.3.7 Mitigation of Transportation Impacts</t>
  </si>
  <si>
    <t>501.3.7.1 Pedestrian and Bicycle Connectivity</t>
  </si>
  <si>
    <t>501.3.7.1.1 Pedestrian Walkways</t>
  </si>
  <si>
    <t>501.3.7.1.2 Bicycle Paths</t>
  </si>
  <si>
    <t>501.3.7.2 Bicycle Parking</t>
  </si>
  <si>
    <t>501.3.7.2.1 Minimum Number of Spaces</t>
  </si>
  <si>
    <t>501.3.7.2.2 Location</t>
  </si>
  <si>
    <t>501.3.7.2.3 Horizontal Parking Racks</t>
  </si>
  <si>
    <t>501.3.7.2.4 Ability to Lock</t>
  </si>
  <si>
    <t>501.3.7.2.5 Security and Visibility</t>
  </si>
  <si>
    <t>501.3.7.2.6 Documentation</t>
  </si>
  <si>
    <t>501.3.8 Building Site Waste Management</t>
  </si>
  <si>
    <t>501.3.8.1 Building Site Waste Management Plan</t>
  </si>
  <si>
    <t>Chapter 6 - Water Use Efficiency</t>
  </si>
  <si>
    <t>601.3 Mandatory Provisions</t>
  </si>
  <si>
    <t>601.3.1 Site Water Use Reduction</t>
  </si>
  <si>
    <t>601.3.1.1 Landscape Design</t>
  </si>
  <si>
    <t>601.3.1.2 Irrigation</t>
  </si>
  <si>
    <t>601.3.2 Building Water Use Reduction</t>
  </si>
  <si>
    <t>601.3.2.1 Plumbing Fixtures and Fittings</t>
  </si>
  <si>
    <t>601.3.2.3 HVAC Systems and Equipment</t>
  </si>
  <si>
    <t>601.3.2.4 Roofs</t>
  </si>
  <si>
    <t>601.3.2.5 Commercial Food Service Operations</t>
  </si>
  <si>
    <t>601.3.2.6 Medical and Laboratory Facilities</t>
  </si>
  <si>
    <t>Chapter 7 - Energy Efficiency</t>
  </si>
  <si>
    <t>701.2 Compliance</t>
  </si>
  <si>
    <t>a. Prescriptive Option, Section 701.4</t>
  </si>
  <si>
    <t>b. Performance Option, Section 701.5</t>
  </si>
  <si>
    <t>701.3 Mandatory Provisions</t>
  </si>
  <si>
    <t>701.3.2 On-Site Renewable Energy Systems</t>
  </si>
  <si>
    <t>701.3.3 Energy Consumption Management</t>
  </si>
  <si>
    <t>701.3.3.1 Consumption Management</t>
  </si>
  <si>
    <t>701.3.3.2 Energy Consumption Data Collection and Display</t>
  </si>
  <si>
    <t>701.3.3.3 Data Storage and Retrieval</t>
  </si>
  <si>
    <t>701.3.4 Automated Demand Response</t>
  </si>
  <si>
    <t>701.3.4.1 HVAC Systems Zone Set Points</t>
  </si>
  <si>
    <t>701.3.4.2 Variable-Speed Equipment</t>
  </si>
  <si>
    <t>701.3.4.3 Lighting</t>
  </si>
  <si>
    <t>701.4 Prescriptive Option</t>
  </si>
  <si>
    <t>701.4.2 Building Envelope</t>
  </si>
  <si>
    <t>701.4.2.1 Building Envelope Requirements</t>
  </si>
  <si>
    <t>701.4.3 Heating, Ventilating, and Air Conditioning</t>
  </si>
  <si>
    <t>701.4.3.1 Minimum Equipment Efficiencies
                for the Alternate Renewables Approach</t>
  </si>
  <si>
    <t>701.4.3.2 Ventilation Controls for Densely Occupied Spaces</t>
  </si>
  <si>
    <t>701.4.3.4 Economizers</t>
  </si>
  <si>
    <t>701.4.3.5 Zone Controls</t>
  </si>
  <si>
    <t>701.4.3.6 Fan System Power and Efficiency</t>
  </si>
  <si>
    <t>701.4.3.6.1 Fan System Power Limitation</t>
  </si>
  <si>
    <t>701.4.3.6.2 Fan Efficiency</t>
  </si>
  <si>
    <t>701.4.3.7 Exhaust Air Energy Recovery</t>
  </si>
  <si>
    <t>701.4.3.8 Kitchen Exhaust Systems</t>
  </si>
  <si>
    <t>701.4.3.8.1</t>
  </si>
  <si>
    <t xml:space="preserve">701.4.3.8.2 </t>
  </si>
  <si>
    <t>701.4.4 Service Water Heating</t>
  </si>
  <si>
    <t>701.4.5 Power</t>
  </si>
  <si>
    <t>701.4.6 Lighting</t>
  </si>
  <si>
    <t>701.4.6.1 Lighting Power Allowance</t>
  </si>
  <si>
    <t>701.4.6.1.1 Interior Lighting Power Densities</t>
  </si>
  <si>
    <t>701.4.7 Other Equipment</t>
  </si>
  <si>
    <t>701.4.7.2 Supermarket Heat Recovery</t>
  </si>
  <si>
    <t>701.4.7.3 Energy Star Equipment</t>
  </si>
  <si>
    <t>701.4.7.4 Programmable Thermostats</t>
  </si>
  <si>
    <t>701.4.7.5 Refrigerated Display Cases</t>
  </si>
  <si>
    <t>701.4.8 Energy Cost Budget</t>
  </si>
  <si>
    <t>701.5 Performance Option</t>
  </si>
  <si>
    <t>701.5.1 Annual Energy Cost</t>
  </si>
  <si>
    <t>Chapter 8 - Indoor Environmental Quality</t>
  </si>
  <si>
    <t>801.2 Compliance</t>
  </si>
  <si>
    <t>a1. Daylighting Prescriptive Option, Section 801.4.1</t>
  </si>
  <si>
    <t>a2. Materials Prescriptive Option, Section 801.4.2</t>
  </si>
  <si>
    <t>a3. Lighting for Presentations Prescriptive Option, Section 801.4.3</t>
  </si>
  <si>
    <t>b1. Daylighting Performance Option, Section 801.5.1</t>
  </si>
  <si>
    <t>b2. Materials Performance Option, Section 801.5.2</t>
  </si>
  <si>
    <t>b3. Lighting for Performance Prescriptive Option, Section 801.5.3</t>
  </si>
  <si>
    <t>801.3 Mandatory Provisions</t>
  </si>
  <si>
    <t>801.3.1 Indoor Air Quality</t>
  </si>
  <si>
    <t>801.3.1.2.2 Monitoring Requirements</t>
  </si>
  <si>
    <t>801.3.1.6.2 Direct Evaporative Cooling</t>
  </si>
  <si>
    <t>801.3.1.8.3 Finishing Surface</t>
  </si>
  <si>
    <t>801.3.3 Acoustical Control</t>
  </si>
  <si>
    <t>801.3.3.1 Documentation</t>
  </si>
  <si>
    <t>801.3.3.1.1 Test Methods</t>
  </si>
  <si>
    <t>801.3.3.2 Interior Background Noise Requirements</t>
  </si>
  <si>
    <t>801.3.3.2.1 High-Noise Exterior Events</t>
  </si>
  <si>
    <t>801.3.3.2.3 Interior Background Noise—Design</t>
  </si>
  <si>
    <t>801.3.3.2.3.1 Building Envelope</t>
  </si>
  <si>
    <t>801.3.3.2.3.2 Interior Systems</t>
  </si>
  <si>
    <t>801.3.3.2.3.3 Penetrations and Fenestrations</t>
  </si>
  <si>
    <t>801.3.3.2.3.4 Inspection</t>
  </si>
  <si>
    <t>801.3.3.2.4 Interior Background Noise—Testing</t>
  </si>
  <si>
    <t>801.3.3.3 Interior Sound Transmission</t>
  </si>
  <si>
    <t>801.3.3.3.1 Conformance</t>
  </si>
  <si>
    <t>801.3.3.3.2 Interior Sound Transmission—Design</t>
  </si>
  <si>
    <t>801.3.3.3.2.1 Inspection</t>
  </si>
  <si>
    <t>801.3.3.3.3 Interior Sound Transmission—Testing</t>
  </si>
  <si>
    <t>801.3.3.4 Interior Sound Reverberation</t>
  </si>
  <si>
    <t>801.3.3.5 Property Line Sound Levels</t>
  </si>
  <si>
    <t>801.3.3.5.1 Property Line Sound Levels—Design</t>
  </si>
  <si>
    <t>801.3.3.5.2 Property Line Sound Levels—Testing</t>
  </si>
  <si>
    <t>801.3.4 Soil-Gas Control</t>
  </si>
  <si>
    <t>801.3.4.1 Soil-Gas Control Systems</t>
  </si>
  <si>
    <t>801.3.4.1.1 Soil-Gas Barriers</t>
  </si>
  <si>
    <t>801.3.4.1.2 Gas-Permeable Layer and Soil-Gas Conveyance</t>
  </si>
  <si>
    <t>801.3.4.1.2.2 Connections to Exhaust Vent Pipes</t>
  </si>
  <si>
    <t>801.3.4.1.3 Soil-Gas Exhaust Vent Pipe</t>
  </si>
  <si>
    <t>801.3.4.2 Alternative Methods of Soil-Gas Control</t>
  </si>
  <si>
    <t>801.3.5 Lighting Quality</t>
  </si>
  <si>
    <t>801.3.6 Moisture Control</t>
  </si>
  <si>
    <t>801.3.6.1 Exterior Building Envelope</t>
  </si>
  <si>
    <t>801.3.6.2 Humid Spaces</t>
  </si>
  <si>
    <t>801.3.6.2.1</t>
  </si>
  <si>
    <t>801.3.6.2.2</t>
  </si>
  <si>
    <t>801.3.7 Glare Control</t>
  </si>
  <si>
    <t>Note: Exception 1 applies to all of Virginia</t>
  </si>
  <si>
    <t>801.3.8 Occupant Override</t>
  </si>
  <si>
    <t>801.4 Prescriptive Option</t>
  </si>
  <si>
    <t>801.4.1 Daylighting</t>
  </si>
  <si>
    <t>801.4.1.1.1 Minimum Daylight Area</t>
  </si>
  <si>
    <t>801.4.1.1.3 Skylight Optical Diffusion Characteristics</t>
  </si>
  <si>
    <t>801.4.2 Materials</t>
  </si>
  <si>
    <t>801.4.2.1 Adhesives and Sealant</t>
  </si>
  <si>
    <t>801.4.2.1.1 Emissions Requirements</t>
  </si>
  <si>
    <t>801.4.2.1.2 VOC Content Requirements</t>
  </si>
  <si>
    <t>801.4.2.2 Paints and Coatings</t>
  </si>
  <si>
    <t>801.4.2.2.1 Emissions Requirements</t>
  </si>
  <si>
    <t>801.4.2.2.2 VOC Content Requirements</t>
  </si>
  <si>
    <t>801.4.2.3 Floor Covering Materials</t>
  </si>
  <si>
    <t>801.4.2.3.1 Deemed to Comply</t>
  </si>
  <si>
    <t>801.4.2.5 Office Furniture Systems and Seating</t>
  </si>
  <si>
    <t>801.4.2.5.1—95% comply with ANSI/BIFMAX7.1</t>
  </si>
  <si>
    <t>801.4.2.5.2—50% comply with Section 7.6.2 of ANSI/BIFMA e3</t>
  </si>
  <si>
    <t>801.4.2.6 Ceiling and Wall Assemblies and Systems</t>
  </si>
  <si>
    <t>801.4.2.6.1 Deemed to Comply</t>
  </si>
  <si>
    <t>801.4.2.7 Insulation</t>
  </si>
  <si>
    <t>801.4.3 Lighting for Presentations</t>
  </si>
  <si>
    <t>801.5 Performance Option</t>
  </si>
  <si>
    <t>801.5.1 Daylight Simulation</t>
  </si>
  <si>
    <t>801.5.1.1 Minimum Daylight</t>
  </si>
  <si>
    <t>801.5.2 Materials</t>
  </si>
  <si>
    <t>801.5.3 Lighting for Presentations</t>
  </si>
  <si>
    <t>Chapter 9 - Materials and Resources</t>
  </si>
  <si>
    <t>901.2 Compliance</t>
  </si>
  <si>
    <t>901.3 Mandatory Provisions</t>
  </si>
  <si>
    <t>901.3.1.1 Diversion</t>
  </si>
  <si>
    <t>901.3.1.2 Total Waste</t>
  </si>
  <si>
    <t>901.3.2 Extracting, Harvesting, and/or Manufacturing</t>
  </si>
  <si>
    <t>901.3.3 Refrigerants</t>
  </si>
  <si>
    <t>901.3.4.1 Recyclables</t>
  </si>
  <si>
    <t>901.3.4.2 Reusable Goods</t>
  </si>
  <si>
    <t>901.3.4.4 Electronics and Batteries</t>
  </si>
  <si>
    <t>901.3.5 Mercury Content Levels of Lamps</t>
  </si>
  <si>
    <t>901.4 Prescriptive Option</t>
  </si>
  <si>
    <t>901.4.1 Reduced Impact Materials</t>
  </si>
  <si>
    <t>901.4.1.1 Recycled Content and Salvaged Material Content</t>
  </si>
  <si>
    <t>901.4.1.1.1 Recycled Content</t>
  </si>
  <si>
    <t>901.4.1.1.2 Salvaged Material Content</t>
  </si>
  <si>
    <t>901.4.1.2 Regional Materials</t>
  </si>
  <si>
    <t>901.4.1.3 Biobased Products</t>
  </si>
  <si>
    <t>901.4.1.4 Multiple-Attribute Product Declaration or Certification</t>
  </si>
  <si>
    <t>901.4.1.4.1 Industry-Wide Declaration</t>
  </si>
  <si>
    <t>901.4.1.4.2 Product-Specific Declaration</t>
  </si>
  <si>
    <t>901.4.1.4.4 Product Life Cycle</t>
  </si>
  <si>
    <t>901.5 Performance Option</t>
  </si>
  <si>
    <t>901.5.1.1 LCA Performance Metric</t>
  </si>
  <si>
    <t>901.5.1.2 Procedure</t>
  </si>
  <si>
    <t>901.5.1.3 Reporting</t>
  </si>
  <si>
    <t>Chapter 10 - Construction and Plans for Operation</t>
  </si>
  <si>
    <t>1)</t>
  </si>
  <si>
    <t>2)</t>
  </si>
  <si>
    <t>3)</t>
  </si>
  <si>
    <t>DGS-30-382 Instructions</t>
  </si>
  <si>
    <t>Complete VEES Checklist project information.</t>
  </si>
  <si>
    <t>(Click on the "DGS-30-382" tab below to access it.)</t>
  </si>
  <si>
    <t>a.</t>
  </si>
  <si>
    <t>e.</t>
  </si>
  <si>
    <t>c.</t>
  </si>
  <si>
    <t>b.</t>
  </si>
  <si>
    <t>d.</t>
  </si>
  <si>
    <t>INSTITUTION/AGENCY</t>
  </si>
  <si>
    <t>PROJECT TITLE</t>
  </si>
  <si>
    <t>PROJECT NO</t>
  </si>
  <si>
    <t>A/E OF RECORD</t>
  </si>
  <si>
    <t>CONTRACTOR</t>
  </si>
  <si>
    <t>Include a copy of the completed DGS-30-382 Form in the Project Manual.</t>
  </si>
  <si>
    <t>Provide a comment in the "Remark / Justification" column for all rows marked with a "N" in the "Applicable to Project (Y/N)" column</t>
  </si>
  <si>
    <t>Modifying the default value in the "Applicable to Project (Y/N)" column for each row to the appropriate value for this project</t>
  </si>
  <si>
    <t>DATE:</t>
  </si>
  <si>
    <t>Identify either the prescriptive option or the performance option for each:
Daylighting: a1. Prescriptive -OR- b1. Performance
Materials: a2. Prescriptive -OR-  b2. Performance
Lighting: a3. Prescriptive -OR-  b3. Performance</t>
  </si>
  <si>
    <t>Identify only one compliance path:
a. Prescriptive -OR- b. Performance</t>
  </si>
  <si>
    <t>Identify only one compliance path:
a. VEES, b. LEED,
-OR- c. Green Globes</t>
  </si>
  <si>
    <t>Select either 801.3.4.1 -OR- 801.3.4.2</t>
  </si>
  <si>
    <t>401.3.2.1 Basic Building Information For Energy Reporting</t>
  </si>
  <si>
    <t>401.3.2.2 Energy Monitoring</t>
  </si>
  <si>
    <t>401.3.2.3 Energy Tracking</t>
  </si>
  <si>
    <t>401.3.2.4 Energy Reporting</t>
  </si>
  <si>
    <t>Building Function (Broad Category, Primary Function,
Detailed Function)</t>
  </si>
  <si>
    <r>
      <t>Median Source U.S. Energy Use Intensity (Median Source EUI), kBTU/ft</t>
    </r>
    <r>
      <rPr>
        <vertAlign val="superscript"/>
        <sz val="11"/>
        <color theme="1"/>
        <rFont val="Arial"/>
        <family val="2"/>
      </rPr>
      <t>2</t>
    </r>
  </si>
  <si>
    <r>
      <t>Median Site U.S. Energy Use Intensity (Median Site EUI), kBTU/ft</t>
    </r>
    <r>
      <rPr>
        <vertAlign val="superscript"/>
        <sz val="11"/>
        <color theme="1"/>
        <rFont val="Arial"/>
        <family val="2"/>
      </rPr>
      <t>2</t>
    </r>
  </si>
  <si>
    <r>
      <t>Building Gross Floor Area, ft</t>
    </r>
    <r>
      <rPr>
        <vertAlign val="superscript"/>
        <sz val="11"/>
        <color theme="1"/>
        <rFont val="Arial"/>
        <family val="2"/>
      </rPr>
      <t>2</t>
    </r>
  </si>
  <si>
    <t>801.4.1.2 Minimum Sidelighting Effective Aperture</t>
  </si>
  <si>
    <t>801.4.1.3 Shading for Offices</t>
  </si>
  <si>
    <t>801.5.1.2 Excessive Sunlight</t>
  </si>
  <si>
    <t>Energy Supply Sources Provided to the Building
(i.e., Electricity, Water, Natural Gas, Steam, etc.)</t>
  </si>
  <si>
    <t>501.3.5.5 Vegetated Terrace and Roofing Systems</t>
  </si>
  <si>
    <t>701.4.4.1 Equipment Efficiency for the
                Alternate Renewables Approach</t>
  </si>
  <si>
    <t>801.3.1.8.2 Absorption Surface</t>
  </si>
  <si>
    <t>801.3.3.2.2 Conformance</t>
  </si>
  <si>
    <t>401.2 Compliance</t>
  </si>
  <si>
    <r>
      <t xml:space="preserve">Visit the DEB's webpage </t>
    </r>
    <r>
      <rPr>
        <sz val="14"/>
        <color indexed="10"/>
        <rFont val="Arial"/>
        <family val="2"/>
      </rPr>
      <t>(https://dgs.virginia.gov/deb/)</t>
    </r>
    <r>
      <rPr>
        <sz val="14"/>
        <rFont val="Arial"/>
        <family val="2"/>
      </rPr>
      <t xml:space="preserve"> for our current address, current forms, the CPSM, DEB Notices, and other useful information.</t>
    </r>
  </si>
  <si>
    <t>f</t>
  </si>
  <si>
    <t>DATE</t>
  </si>
  <si>
    <t>4)</t>
  </si>
  <si>
    <t>501.3.6.1 Backlight, uplight, and glare (BUG) ratings</t>
  </si>
  <si>
    <t>501.3.7.3 Electric vehicle charging facilities</t>
  </si>
  <si>
    <t>601.3.1.2.1 Irrigation system design</t>
  </si>
  <si>
    <t>601.3.1.2.2 Controls</t>
  </si>
  <si>
    <t>601.3.1.2.2.1</t>
  </si>
  <si>
    <t>601.3.1.2.3  Irrigation of rainfall-ET compatible plants</t>
  </si>
  <si>
    <t>601.3.2.2 Appliances</t>
  </si>
  <si>
    <t>601.3.3.1 Maximum allowable pipe volume</t>
  </si>
  <si>
    <t>601.3.3.2 Maximum length</t>
  </si>
  <si>
    <t>601.3.5 Water consumption measurement</t>
  </si>
  <si>
    <t>601.3.5.1 Consumption management</t>
  </si>
  <si>
    <t>601.3.5.2 Consumption data collection</t>
  </si>
  <si>
    <t>601.3.5.3 Data storage amd retrieval</t>
  </si>
  <si>
    <t>601.3.6.1 Demand-initiated regeneration</t>
  </si>
  <si>
    <t>601.3.6.2 Water consumption</t>
  </si>
  <si>
    <t>601.3.6.3 Waste connections</t>
  </si>
  <si>
    <t>601.3.6.4 Efficiency and listing</t>
  </si>
  <si>
    <t>601.3.7 Reverse osmosis water treatment</t>
  </si>
  <si>
    <t>601.3.8 On-site reclaimed water treatment systems</t>
  </si>
  <si>
    <t>601.3.9 Dual water supply plumbing</t>
  </si>
  <si>
    <t xml:space="preserve">701.3.1 General </t>
  </si>
  <si>
    <t>701.3.1.1 Climate zones</t>
  </si>
  <si>
    <t>701.3.1.2 Continuous air barrier</t>
  </si>
  <si>
    <t>701.3.5 Fault detection and diagnostics (FDD)</t>
  </si>
  <si>
    <t>701.4.1  On-Site Renewable Energy Systems</t>
  </si>
  <si>
    <t>701.4.1.3 Off-site renewable energy requirements</t>
  </si>
  <si>
    <t xml:space="preserve">701.4.1.2 Adjustable renewable energy </t>
  </si>
  <si>
    <t>701.4.1.1 Renewable energy systems</t>
  </si>
  <si>
    <t>701.4.2.3 Single-Rafter Roof Insulation</t>
  </si>
  <si>
    <t>701.4.2.2 Mechanical equipment penetration requirements</t>
  </si>
  <si>
    <t>701.4.2.4 High-speed doors</t>
  </si>
  <si>
    <t>601.3.6 Water Softners</t>
  </si>
  <si>
    <t>701.4.2.5 Air curtains</t>
  </si>
  <si>
    <t>701.4.2.6 Vertical fenestration area</t>
  </si>
  <si>
    <t>701.4.2.7 Permananet projections</t>
  </si>
  <si>
    <t>701.4.2.8 SHGC of north-facing vertical fenestraton</t>
  </si>
  <si>
    <t>701.4.2.9 Building envelope trade-off option</t>
  </si>
  <si>
    <t>701.4.2.10 Orientation</t>
  </si>
  <si>
    <t>701.4.3.1.1 Water-cooled centrifugal chiller packages efficency adjustment</t>
  </si>
  <si>
    <t>701.4.3.3 Duct Leakage test</t>
  </si>
  <si>
    <t>701.4.3.6.3 Low-power ventilation systems</t>
  </si>
  <si>
    <t>701.4.3.9 Automatic control of HVAC and lights in hotel/motel guest rooms</t>
  </si>
  <si>
    <t>701.4.3.9.1 Lighting and Switched Outlet Control</t>
  </si>
  <si>
    <t>701.4.3.9.2 Television Control</t>
  </si>
  <si>
    <t>701.4.3.9.3 HVAC Set-Point Control</t>
  </si>
  <si>
    <t>701.4.3.9.4 Ventilation Control</t>
  </si>
  <si>
    <t>701.4.4.2 Buildings with high-capacity service water heating systems</t>
  </si>
  <si>
    <t>701.4.6.1.2 Exterior LPDs</t>
  </si>
  <si>
    <t>701.4.6.2 Dwelling units</t>
  </si>
  <si>
    <t>701.4.6.3 Interior Lighting Controls</t>
  </si>
  <si>
    <t>701.4.6.3.3 Occupancy sensoring control in large office spaces</t>
  </si>
  <si>
    <t>701.4.6.4 Exterior Lighting controls</t>
  </si>
  <si>
    <t>701.4.6.4.1.2</t>
  </si>
  <si>
    <t>701.4.6.4.2 Parking and outdoor sales lighting</t>
  </si>
  <si>
    <t>701.4.6.4.1 Controls for exterior sign lighting</t>
  </si>
  <si>
    <t>701.4.6.4.1.1</t>
  </si>
  <si>
    <t>701.4.6.5 Dwelling unit Lighting controls</t>
  </si>
  <si>
    <t>701.4.7.1 Equipment Efficiency for the Alternate Renewables Approach</t>
  </si>
  <si>
    <t>701.4.7.3.2 Energy Star Requirements for Equipment Covered by Federal Appliance Efficiency Regulations (alternate renewables approach)</t>
  </si>
  <si>
    <t>701.4.7.3.1 Energy Star Requirements for Equipment Not Covered by Federal Appliance Efficiency Regulations (all bulding projects)</t>
  </si>
  <si>
    <t>701.4.7.6 Elevator power conversion system</t>
  </si>
  <si>
    <t>701.4.7.7 Pump efficiency</t>
  </si>
  <si>
    <t>701.5.1.1 Compliance with ANSI/ASHRAE/IES Standard 90.1 without renewables</t>
  </si>
  <si>
    <t>701.5.3 Zero energy performance index</t>
  </si>
  <si>
    <t>801.3.1.1 Minimum Ventilation rates</t>
  </si>
  <si>
    <t>801.3.1.3 Filtration Air Cleaner Requirements</t>
  </si>
  <si>
    <t>801.3.1.4 Building Pressure</t>
  </si>
  <si>
    <t>801.3.1.4.1 Mechanical Exhaust</t>
  </si>
  <si>
    <t>801.3.1.4.2 Exfiltration</t>
  </si>
  <si>
    <t>801.3.1.5 Venting of Combustion Products</t>
  </si>
  <si>
    <t>801.3.1.5.1 Vented Combustion</t>
  </si>
  <si>
    <t>801.3.1.5.2 Ranges in Residential Spaces</t>
  </si>
  <si>
    <t>801.3.1.6 Humidity Control</t>
  </si>
  <si>
    <t>801.3.1.6.1 Cooling Coils</t>
  </si>
  <si>
    <t>801.3.1.7 Environmental Tobacco Smoke</t>
  </si>
  <si>
    <t>801.3.1.8 Building Entrances</t>
  </si>
  <si>
    <t>801.3.1.8.1 Scraper Surface</t>
  </si>
  <si>
    <t>801.3.1.10 Preoccupancy Ventilation Control</t>
  </si>
  <si>
    <t>801.3.1.2 Outdoor Air Delivery monitoring</t>
  </si>
  <si>
    <t>801.3.1.2.1 System Design for Outdoor Air Intake Measurement</t>
  </si>
  <si>
    <t>801.3.1.9 Guest Room Preoccupancy Outdoor Air Purge Cycle</t>
  </si>
  <si>
    <t>801.3.2 Thermal Environmental Conditions for Human Occupancy</t>
  </si>
  <si>
    <t>801.3.4.1.2.1 Soil-Gas Conveyance Clearance and Dimension</t>
  </si>
  <si>
    <t>801.3.5.1 Controllability</t>
  </si>
  <si>
    <t>801.3.5.2 Lighting control labeling  for multioccupant spaces</t>
  </si>
  <si>
    <t>801.3.5.3 Color rendition</t>
  </si>
  <si>
    <t>801.3.5.4 Flicker</t>
  </si>
  <si>
    <t>801.3.5.4.1 Percent amplulitude modulation</t>
  </si>
  <si>
    <t>801.3.5.4.2 Stroboscopic visibility measure and short-term flcker indicator</t>
  </si>
  <si>
    <t>801.4.1.1 Daylighting in Large Spaces Directly Under a Roof and Having High Ceilings</t>
  </si>
  <si>
    <t>801.4.1.1.2 Visible Transmittance (VT )of Skylights and Roof Monitors</t>
  </si>
  <si>
    <t>801.4.2.4 Composite Wood products, Agrifiber Products, hardwood plywood products and laminated products</t>
  </si>
  <si>
    <t>a. Prescriptive Option, Section 901.4</t>
  </si>
  <si>
    <t>b. Performance Option, Section 901.5</t>
  </si>
  <si>
    <t>901.3.1 Construction and demolition waste management</t>
  </si>
  <si>
    <t>901.3.1.3 Construction and demolition waste management plan</t>
  </si>
  <si>
    <t>901.3.4 Areas for Storage of Collection of Recyclables and Discarded Goods</t>
  </si>
  <si>
    <t>901.3.4.3 Fluorescent and High Intensity Discharge (HID) Lamps and Ballasts</t>
  </si>
  <si>
    <t>901.4.1.3.1 Wood building components</t>
  </si>
  <si>
    <t>901.4.1.4.3 Third-Party Multiattribute Certification</t>
  </si>
  <si>
    <t>901.5.1 Life-Cycle Assessment (LCA)</t>
  </si>
  <si>
    <t>1001.3 Functional and performance testing and commissioning</t>
  </si>
  <si>
    <t>1001.3.1 Building systems functional and perfomance testing</t>
  </si>
  <si>
    <t>1001.3.1.1 FPT requirements</t>
  </si>
  <si>
    <t>1001.3.1.2 Activities prior to bulding permit for facilities using the FPT process</t>
  </si>
  <si>
    <t>1001.3.1.3 Activities prior to building occupancy for facilities using the FPT process</t>
  </si>
  <si>
    <t>1001.3.1.4 Documentation</t>
  </si>
  <si>
    <t>1001.3.2 Building project commissioning (Cx) Process</t>
  </si>
  <si>
    <t>1001.3.2.1 Systems to be commissioned</t>
  </si>
  <si>
    <t>1001.3.2.2 Cx activites prior to building permit</t>
  </si>
  <si>
    <t>1001.3.2.3 Cx activites prior to building occupancy</t>
  </si>
  <si>
    <t>1001.3.2.4 Postoccupancy Cx activities</t>
  </si>
  <si>
    <t>1001.3.2.5 Project Cx documents</t>
  </si>
  <si>
    <t>1001.3.2.5.1 Cx plan</t>
  </si>
  <si>
    <t>1001.3.2.5.2 Design review report</t>
  </si>
  <si>
    <t>1001.3.2.5.3 Preliminary Cx report</t>
  </si>
  <si>
    <t>1001.3.2.5.4 Final Cx report</t>
  </si>
  <si>
    <t>1001.3.2.5.5 Documentation</t>
  </si>
  <si>
    <t>1001.4 Construction operations and start-up requirements</t>
  </si>
  <si>
    <t>1001.5 Acoustical field measurement</t>
  </si>
  <si>
    <t>1001.6 Building envelope airtightness</t>
  </si>
  <si>
    <t>1001.8 Soil-gas control</t>
  </si>
  <si>
    <t>1001.9 Plans for high-performance buidling operation</t>
  </si>
  <si>
    <t>1001.11 Transportation management plan</t>
  </si>
  <si>
    <t>1001.11.1 All building projects</t>
  </si>
  <si>
    <t>1001.4.1 Erosion and sedimentation control</t>
  </si>
  <si>
    <t>1001.4.2 IAQ Construction management</t>
  </si>
  <si>
    <t>1001.4.3 Construction activity pollution prevention: idling of construction vehicles</t>
  </si>
  <si>
    <t>1001.4.5 Construction and demolition waste management</t>
  </si>
  <si>
    <t>1001.4.5.1 Collection</t>
  </si>
  <si>
    <t>1001.4.5.2 Documentation</t>
  </si>
  <si>
    <t>1001.5.1 Interior background sound levels</t>
  </si>
  <si>
    <t>1001.5.2 Interior sound transmission</t>
  </si>
  <si>
    <t>1001.5.3 Property line sound</t>
  </si>
  <si>
    <t>1001.7.1 Postconstruction, preoccupancy flush-out</t>
  </si>
  <si>
    <t>1001.7.2 Postconstruction, preoccupancy baseline IAQ monitoring</t>
  </si>
  <si>
    <t>1001.9.1 Site sustainability</t>
  </si>
  <si>
    <t>1001.9.2 Water use efficiency</t>
  </si>
  <si>
    <t>1001.9.2.1 Initial M&amp;V</t>
  </si>
  <si>
    <t>1001.9.2.2 Track and assess water use</t>
  </si>
  <si>
    <t>1001.9.2.3 Documentation of water use</t>
  </si>
  <si>
    <t>1001.9.3 Energy effciency</t>
  </si>
  <si>
    <t>1001.9.4 IAQ</t>
  </si>
  <si>
    <t>1001.9.5 Building green cleaning plan</t>
  </si>
  <si>
    <t>1001.9.6 Moisture measurement</t>
  </si>
  <si>
    <t>1001.9.7 Indoor environmental quality survey</t>
  </si>
  <si>
    <t>1001.9.3.1 Initial M&amp;V</t>
  </si>
  <si>
    <t>1001.9.3.2 Track all assess energy consumption</t>
  </si>
  <si>
    <t>1001.9.3.3 Documentation of energy efficiency</t>
  </si>
  <si>
    <t>1001.9.4.1 Outdoor airflow measurement</t>
  </si>
  <si>
    <t>1001.9.4.2 Outdoor airflow scheduling</t>
  </si>
  <si>
    <t>1001.9.4.3 Outdoor airflow documentation</t>
  </si>
  <si>
    <t>1001.9.4.4 IAQ maintenance and monitoring</t>
  </si>
  <si>
    <t>1001.9.4.5 Outdoor air ozone air cleaners</t>
  </si>
  <si>
    <t>1001.9.8 Renewable energy certificate tracking</t>
  </si>
  <si>
    <t>1001.9.9 Renewable energy allocation to multiple buildings</t>
  </si>
  <si>
    <t>1001.9.10 Maintenance plan</t>
  </si>
  <si>
    <r>
      <t>701.5.2 Annual Carbon Dioxide Equivalent (CO2</t>
    </r>
    <r>
      <rPr>
        <vertAlign val="subscript"/>
        <sz val="11"/>
        <rFont val="Arial"/>
        <family val="2"/>
      </rPr>
      <t>e</t>
    </r>
    <r>
      <rPr>
        <sz val="11"/>
        <rFont val="Arial"/>
        <family val="2"/>
      </rPr>
      <t>)</t>
    </r>
  </si>
  <si>
    <t>(IgCC 2021 as modified by the current CPSM edition)</t>
  </si>
  <si>
    <t>401.3.1 Electric Vehicle Parking Spaces/Charging Stations</t>
  </si>
  <si>
    <t>1001.11.3 Building tenant</t>
  </si>
  <si>
    <t>1001.11.2 Owner-occupied building projects or portions of building projects</t>
  </si>
  <si>
    <t>1001.10 Service Life Plan</t>
  </si>
  <si>
    <t>701.4.4.3 Insulation for spa pools</t>
  </si>
  <si>
    <t>701.4.6.3.1 Occupancy sensor controls in commercial and industrial storage stacks</t>
  </si>
  <si>
    <t>701.4.6.3.2 Automatic controls for egress and security lighting</t>
  </si>
  <si>
    <t>701.5.4 Energy simulation aided design</t>
  </si>
  <si>
    <t>801.3.9 Exterior views</t>
  </si>
  <si>
    <t>1001.4.4 Construction activity pollution prevention: protection of occupied areas</t>
  </si>
  <si>
    <t>1001.7 Postconstruction building flush-out and air monitoring</t>
  </si>
  <si>
    <t>601.3.3 Hot-water distribution</t>
  </si>
  <si>
    <t>601.3.4 Special water features</t>
  </si>
  <si>
    <t>Identify only one Renewables Approach:
Standard
-OR-
Alternate</t>
  </si>
  <si>
    <t>Standard Renewables Approach
Baseline On-Site Renewable Energy Systems</t>
  </si>
  <si>
    <t xml:space="preserve"> Alternate Renewables Approach
 Reduced On-Site Renewable Energy Systems
 and Higher-Efficiency Equipment</t>
  </si>
  <si>
    <t>Identify only one conformance method:
Design -or- Testing</t>
  </si>
  <si>
    <t>Section deleted</t>
  </si>
  <si>
    <t>Part "C" deleted</t>
  </si>
  <si>
    <t>Part "F" deleted</t>
  </si>
  <si>
    <t>Choose flush-out or IAQ monitoring</t>
  </si>
  <si>
    <r>
      <rPr>
        <b/>
        <sz val="10"/>
        <rFont val="Arial"/>
        <family val="2"/>
      </rPr>
      <t>DGS-30-382</t>
    </r>
    <r>
      <rPr>
        <sz val="10"/>
        <rFont val="Arial"/>
        <family val="2"/>
      </rPr>
      <t xml:space="preserve">
(Rev. 04/24)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</si>
</sst>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i/>
      <sz val="11"/>
      <color theme="1"/>
      <name val="Arial"/>
      <family val="2"/>
    </font>
    <font>
      <i/>
      <sz val="11"/>
      <color theme="1"/>
      <name val="Arial"/>
      <family val="2"/>
    </font>
    <font>
      <b/>
      <sz val="24"/>
      <color theme="1"/>
      <name val="Arial"/>
      <family val="2"/>
    </font>
    <font>
      <sz val="16"/>
      <color theme="1"/>
      <name val="Arial"/>
      <family val="2"/>
    </font>
    <font>
      <sz val="12"/>
      <color theme="1"/>
      <name val="Arial"/>
      <family val="2"/>
    </font>
    <font>
      <sz val="12"/>
      <name val="Arial MT"/>
    </font>
    <font>
      <b/>
      <sz val="12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sz val="14"/>
      <name val="Arial"/>
      <family val="2"/>
    </font>
    <font>
      <sz val="11"/>
      <name val="Arial MT"/>
    </font>
    <font>
      <b/>
      <sz val="14"/>
      <name val="Arial"/>
      <family val="2"/>
    </font>
    <font>
      <b/>
      <u/>
      <sz val="14"/>
      <name val="Arial"/>
      <family val="2"/>
    </font>
    <font>
      <sz val="14"/>
      <color indexed="10"/>
      <name val="Arial"/>
      <family val="2"/>
    </font>
    <font>
      <vertAlign val="superscript"/>
      <sz val="11"/>
      <color theme="1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i/>
      <sz val="11"/>
      <name val="Arial"/>
      <family val="2"/>
    </font>
    <font>
      <vertAlign val="subscript"/>
      <sz val="11"/>
      <name val="Arial"/>
      <family val="2"/>
    </font>
    <font>
      <i/>
      <sz val="9.5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E7"/>
        <bgColor indexed="64"/>
      </patternFill>
    </fill>
  </fills>
  <borders count="3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double">
        <color indexed="64"/>
      </bottom>
      <diagonal/>
    </border>
    <border>
      <left/>
      <right/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auto="1"/>
      </bottom>
      <diagonal/>
    </border>
    <border>
      <left/>
      <right/>
      <top style="double">
        <color indexed="64"/>
      </top>
      <bottom style="thin">
        <color auto="1"/>
      </bottom>
      <diagonal/>
    </border>
    <border>
      <left/>
      <right style="medium">
        <color indexed="64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3" fillId="0" borderId="3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11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left" vertical="top" wrapText="1"/>
    </xf>
    <xf numFmtId="0" fontId="3" fillId="3" borderId="1" xfId="0" applyFont="1" applyFill="1" applyBorder="1" applyAlignment="1" applyProtection="1">
      <alignment horizontal="center" vertical="center"/>
      <protection locked="0"/>
    </xf>
    <xf numFmtId="0" fontId="3" fillId="3" borderId="10" xfId="0" applyFont="1" applyFill="1" applyBorder="1" applyAlignment="1" applyProtection="1">
      <alignment horizontal="center" vertical="center"/>
      <protection locked="0"/>
    </xf>
    <xf numFmtId="0" fontId="3" fillId="0" borderId="0" xfId="0" applyFont="1"/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top"/>
    </xf>
    <xf numFmtId="0" fontId="10" fillId="0" borderId="0" xfId="0" applyFont="1" applyAlignment="1">
      <alignment vertical="top"/>
    </xf>
    <xf numFmtId="0" fontId="14" fillId="0" borderId="0" xfId="0" applyFont="1" applyAlignment="1">
      <alignment vertical="top"/>
    </xf>
    <xf numFmtId="0" fontId="13" fillId="0" borderId="0" xfId="0" applyFont="1" applyAlignment="1">
      <alignment horizontal="left" vertical="top"/>
    </xf>
    <xf numFmtId="0" fontId="1" fillId="0" borderId="0" xfId="0" applyFont="1" applyAlignment="1">
      <alignment vertical="top" wrapText="1"/>
    </xf>
    <xf numFmtId="0" fontId="12" fillId="0" borderId="0" xfId="0" applyFont="1" applyAlignment="1">
      <alignment vertical="top"/>
    </xf>
    <xf numFmtId="0" fontId="15" fillId="0" borderId="0" xfId="0" applyFont="1" applyAlignment="1">
      <alignment vertical="top"/>
    </xf>
    <xf numFmtId="0" fontId="16" fillId="0" borderId="0" xfId="0" applyFont="1" applyAlignment="1">
      <alignment vertical="top"/>
    </xf>
    <xf numFmtId="0" fontId="0" fillId="0" borderId="0" xfId="0" applyAlignment="1">
      <alignment vertical="top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vertical="top"/>
    </xf>
    <xf numFmtId="0" fontId="14" fillId="0" borderId="0" xfId="0" applyFont="1" applyAlignment="1">
      <alignment vertical="top" wrapText="1"/>
    </xf>
    <xf numFmtId="0" fontId="10" fillId="0" borderId="0" xfId="0" applyFont="1" applyAlignment="1">
      <alignment horizontal="left" vertical="top"/>
    </xf>
    <xf numFmtId="0" fontId="3" fillId="0" borderId="2" xfId="0" applyFont="1" applyBorder="1" applyAlignment="1">
      <alignment horizontal="left" vertical="top" wrapText="1"/>
    </xf>
    <xf numFmtId="0" fontId="3" fillId="0" borderId="9" xfId="0" applyFont="1" applyBorder="1" applyAlignment="1">
      <alignment horizontal="left" vertical="top" wrapText="1"/>
    </xf>
    <xf numFmtId="0" fontId="20" fillId="3" borderId="1" xfId="0" applyFont="1" applyFill="1" applyBorder="1" applyAlignment="1" applyProtection="1">
      <alignment horizontal="center" vertical="center"/>
      <protection locked="0"/>
    </xf>
    <xf numFmtId="0" fontId="21" fillId="0" borderId="0" xfId="0" applyFont="1" applyAlignment="1">
      <alignment horizontal="right" wrapText="1"/>
    </xf>
    <xf numFmtId="0" fontId="20" fillId="0" borderId="0" xfId="0" applyFont="1"/>
    <xf numFmtId="0" fontId="20" fillId="0" borderId="0" xfId="0" applyFont="1" applyAlignment="1">
      <alignment wrapText="1"/>
    </xf>
    <xf numFmtId="0" fontId="13" fillId="0" borderId="0" xfId="0" applyFont="1"/>
    <xf numFmtId="0" fontId="20" fillId="0" borderId="3" xfId="0" applyFont="1" applyBorder="1" applyAlignment="1">
      <alignment horizontal="left" vertical="top" wrapText="1"/>
    </xf>
    <xf numFmtId="0" fontId="20" fillId="0" borderId="2" xfId="0" applyFont="1" applyBorder="1" applyAlignment="1">
      <alignment horizontal="left" vertical="top" wrapText="1"/>
    </xf>
    <xf numFmtId="0" fontId="20" fillId="3" borderId="10" xfId="0" applyFont="1" applyFill="1" applyBorder="1" applyAlignment="1" applyProtection="1">
      <alignment horizontal="center" vertical="center"/>
      <protection locked="0"/>
    </xf>
    <xf numFmtId="0" fontId="24" fillId="0" borderId="2" xfId="0" applyFont="1" applyBorder="1" applyAlignment="1">
      <alignment horizontal="left" vertical="top" wrapText="1"/>
    </xf>
    <xf numFmtId="0" fontId="20" fillId="0" borderId="34" xfId="0" applyFont="1" applyBorder="1"/>
    <xf numFmtId="0" fontId="20" fillId="0" borderId="17" xfId="0" applyFont="1" applyBorder="1"/>
    <xf numFmtId="0" fontId="20" fillId="0" borderId="5" xfId="0" applyFont="1" applyBorder="1" applyAlignment="1">
      <alignment horizontal="left" vertical="top" wrapText="1"/>
    </xf>
    <xf numFmtId="0" fontId="20" fillId="0" borderId="6" xfId="0" applyFont="1" applyBorder="1" applyAlignment="1">
      <alignment horizontal="left" vertical="top" wrapText="1"/>
    </xf>
    <xf numFmtId="0" fontId="20" fillId="3" borderId="7" xfId="0" applyFont="1" applyFill="1" applyBorder="1" applyAlignment="1" applyProtection="1">
      <alignment horizontal="center" vertical="center"/>
      <protection locked="0"/>
    </xf>
    <xf numFmtId="0" fontId="20" fillId="0" borderId="35" xfId="0" applyFont="1" applyBorder="1"/>
    <xf numFmtId="0" fontId="24" fillId="0" borderId="33" xfId="0" applyFont="1" applyBorder="1" applyAlignment="1">
      <alignment horizontal="left" vertical="top" wrapText="1"/>
    </xf>
    <xf numFmtId="0" fontId="20" fillId="0" borderId="33" xfId="0" applyFont="1" applyBorder="1" applyAlignment="1">
      <alignment horizontal="left" vertical="top" wrapText="1"/>
    </xf>
    <xf numFmtId="0" fontId="20" fillId="0" borderId="36" xfId="0" applyFont="1" applyBorder="1" applyAlignment="1">
      <alignment horizontal="left" vertical="top" wrapText="1"/>
    </xf>
    <xf numFmtId="0" fontId="20" fillId="0" borderId="2" xfId="0" applyFont="1" applyBorder="1"/>
    <xf numFmtId="0" fontId="20" fillId="0" borderId="33" xfId="0" applyFont="1" applyBorder="1" applyAlignment="1">
      <alignment horizontal="center" vertical="top" wrapText="1"/>
    </xf>
    <xf numFmtId="0" fontId="20" fillId="0" borderId="25" xfId="0" applyFont="1" applyBorder="1" applyAlignment="1">
      <alignment horizontal="left" vertical="top" wrapText="1"/>
    </xf>
    <xf numFmtId="0" fontId="14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4" fillId="0" borderId="0" xfId="0" applyFont="1" applyAlignment="1">
      <alignment vertical="top"/>
    </xf>
    <xf numFmtId="0" fontId="11" fillId="0" borderId="0" xfId="0" applyFont="1" applyAlignment="1">
      <alignment horizontal="right" vertical="top"/>
    </xf>
    <xf numFmtId="0" fontId="17" fillId="0" borderId="0" xfId="0" applyFont="1" applyAlignment="1">
      <alignment horizontal="center" vertical="top"/>
    </xf>
    <xf numFmtId="0" fontId="26" fillId="0" borderId="33" xfId="0" applyFont="1" applyBorder="1" applyAlignment="1">
      <alignment horizontal="center" vertical="top" wrapText="1"/>
    </xf>
    <xf numFmtId="0" fontId="12" fillId="0" borderId="0" xfId="0" applyFont="1" applyAlignment="1">
      <alignment vertical="center" wrapText="1"/>
    </xf>
    <xf numFmtId="0" fontId="20" fillId="3" borderId="17" xfId="0" applyFont="1" applyFill="1" applyBorder="1" applyAlignment="1" applyProtection="1">
      <alignment vertical="center"/>
      <protection locked="0"/>
    </xf>
    <xf numFmtId="0" fontId="24" fillId="0" borderId="33" xfId="0" applyFont="1" applyBorder="1" applyAlignment="1">
      <alignment horizontal="center" vertical="top" wrapText="1"/>
    </xf>
    <xf numFmtId="49" fontId="4" fillId="0" borderId="27" xfId="0" applyNumberFormat="1" applyFont="1" applyBorder="1" applyAlignment="1">
      <alignment horizontal="center" textRotation="90" wrapText="1"/>
    </xf>
    <xf numFmtId="49" fontId="4" fillId="0" borderId="15" xfId="0" applyNumberFormat="1" applyFont="1" applyBorder="1" applyAlignment="1">
      <alignment horizontal="center" textRotation="90" wrapText="1"/>
    </xf>
    <xf numFmtId="49" fontId="4" fillId="0" borderId="28" xfId="0" applyNumberFormat="1" applyFont="1" applyBorder="1" applyAlignment="1">
      <alignment horizontal="center" textRotation="90" wrapText="1"/>
    </xf>
    <xf numFmtId="0" fontId="20" fillId="0" borderId="0" xfId="0" applyFont="1"/>
    <xf numFmtId="0" fontId="5" fillId="2" borderId="12" xfId="0" applyFont="1" applyFill="1" applyBorder="1" applyAlignment="1">
      <alignment horizontal="left" vertical="top" wrapText="1"/>
    </xf>
    <xf numFmtId="0" fontId="5" fillId="2" borderId="13" xfId="0" applyFont="1" applyFill="1" applyBorder="1" applyAlignment="1">
      <alignment horizontal="left" vertical="top" wrapText="1"/>
    </xf>
    <xf numFmtId="0" fontId="5" fillId="2" borderId="14" xfId="0" applyFont="1" applyFill="1" applyBorder="1" applyAlignment="1">
      <alignment horizontal="left" vertical="top" wrapText="1"/>
    </xf>
    <xf numFmtId="0" fontId="20" fillId="0" borderId="2" xfId="0" applyFont="1" applyBorder="1" applyAlignment="1">
      <alignment horizontal="left" vertical="top" wrapText="1"/>
    </xf>
    <xf numFmtId="0" fontId="4" fillId="0" borderId="23" xfId="0" applyFont="1" applyBorder="1" applyAlignment="1">
      <alignment horizontal="center" wrapText="1"/>
    </xf>
    <xf numFmtId="0" fontId="4" fillId="0" borderId="25" xfId="0" applyFont="1" applyBorder="1" applyAlignment="1">
      <alignment horizontal="center" wrapText="1"/>
    </xf>
    <xf numFmtId="0" fontId="4" fillId="0" borderId="26" xfId="0" applyFont="1" applyBorder="1" applyAlignment="1">
      <alignment horizontal="center" wrapText="1"/>
    </xf>
    <xf numFmtId="0" fontId="9" fillId="0" borderId="19" xfId="0" applyFont="1" applyBorder="1" applyAlignment="1">
      <alignment horizontal="left"/>
    </xf>
    <xf numFmtId="0" fontId="9" fillId="0" borderId="20" xfId="0" applyFont="1" applyBorder="1" applyAlignment="1">
      <alignment horizontal="left"/>
    </xf>
    <xf numFmtId="0" fontId="8" fillId="0" borderId="24" xfId="0" applyFont="1" applyBorder="1" applyAlignment="1">
      <alignment horizontal="left" vertical="top"/>
    </xf>
    <xf numFmtId="0" fontId="8" fillId="0" borderId="0" xfId="0" applyFont="1" applyAlignment="1">
      <alignment horizontal="left" vertical="top"/>
    </xf>
    <xf numFmtId="0" fontId="23" fillId="0" borderId="0" xfId="0" applyFont="1" applyAlignment="1">
      <alignment horizontal="center"/>
    </xf>
    <xf numFmtId="0" fontId="21" fillId="0" borderId="0" xfId="0" applyFont="1" applyAlignment="1">
      <alignment wrapText="1"/>
    </xf>
    <xf numFmtId="0" fontId="12" fillId="0" borderId="0" xfId="0" applyFont="1" applyAlignment="1">
      <alignment vertical="top" wrapText="1"/>
    </xf>
    <xf numFmtId="0" fontId="12" fillId="0" borderId="0" xfId="0" applyFont="1" applyAlignment="1">
      <alignment horizontal="left" vertical="center" wrapText="1"/>
    </xf>
    <xf numFmtId="0" fontId="20" fillId="0" borderId="0" xfId="0" applyFont="1" applyAlignment="1">
      <alignment wrapText="1"/>
    </xf>
    <xf numFmtId="0" fontId="12" fillId="0" borderId="0" xfId="0" applyFont="1" applyAlignment="1">
      <alignment vertical="top"/>
    </xf>
    <xf numFmtId="0" fontId="12" fillId="0" borderId="0" xfId="0" applyFont="1"/>
    <xf numFmtId="0" fontId="8" fillId="0" borderId="24" xfId="0" applyFont="1" applyBorder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0" fontId="7" fillId="0" borderId="21" xfId="0" applyFont="1" applyBorder="1" applyAlignment="1">
      <alignment horizontal="left"/>
    </xf>
    <xf numFmtId="0" fontId="3" fillId="0" borderId="22" xfId="0" applyFont="1" applyBorder="1" applyAlignment="1">
      <alignment horizontal="left"/>
    </xf>
    <xf numFmtId="0" fontId="24" fillId="0" borderId="2" xfId="0" applyFont="1" applyBorder="1" applyAlignment="1">
      <alignment horizontal="left" vertical="top" wrapText="1"/>
    </xf>
    <xf numFmtId="0" fontId="20" fillId="0" borderId="2" xfId="0" applyFont="1" applyBorder="1"/>
    <xf numFmtId="0" fontId="3" fillId="3" borderId="32" xfId="0" applyFont="1" applyFill="1" applyBorder="1" applyAlignment="1" applyProtection="1">
      <alignment horizontal="center" vertical="center"/>
      <protection locked="0"/>
    </xf>
    <xf numFmtId="0" fontId="3" fillId="3" borderId="33" xfId="0" applyFont="1" applyFill="1" applyBorder="1" applyAlignment="1" applyProtection="1">
      <alignment horizontal="center" vertical="center"/>
      <protection locked="0"/>
    </xf>
    <xf numFmtId="0" fontId="3" fillId="0" borderId="2" xfId="0" applyFont="1" applyBorder="1" applyAlignment="1">
      <alignment horizontal="left" vertical="top" wrapText="1"/>
    </xf>
    <xf numFmtId="0" fontId="3" fillId="0" borderId="16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 wrapText="1"/>
    </xf>
    <xf numFmtId="0" fontId="3" fillId="0" borderId="9" xfId="0" applyFont="1" applyBorder="1" applyAlignment="1">
      <alignment horizontal="left" vertical="top" wrapText="1"/>
    </xf>
    <xf numFmtId="0" fontId="3" fillId="0" borderId="18" xfId="0" applyFont="1" applyBorder="1" applyAlignment="1">
      <alignment horizontal="left" vertical="top" wrapText="1"/>
    </xf>
    <xf numFmtId="0" fontId="3" fillId="0" borderId="29" xfId="0" applyFont="1" applyBorder="1" applyAlignment="1">
      <alignment horizontal="center" vertical="top" wrapText="1"/>
    </xf>
    <xf numFmtId="0" fontId="3" fillId="0" borderId="30" xfId="0" applyFont="1" applyBorder="1" applyAlignment="1">
      <alignment horizontal="center" vertical="top" wrapText="1"/>
    </xf>
    <xf numFmtId="0" fontId="3" fillId="0" borderId="31" xfId="0" applyFont="1" applyBorder="1" applyAlignment="1">
      <alignment horizontal="center" vertical="top" wrapText="1"/>
    </xf>
    <xf numFmtId="0" fontId="20" fillId="0" borderId="6" xfId="0" applyFont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9ADA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9"/>
  <sheetViews>
    <sheetView topLeftCell="A11" zoomScaleNormal="100" workbookViewId="0">
      <selection activeCell="G11" sqref="G11"/>
    </sheetView>
  </sheetViews>
  <sheetFormatPr defaultColWidth="8.88671875" defaultRowHeight="15"/>
  <cols>
    <col min="1" max="1" width="2.88671875" style="12" customWidth="1"/>
    <col min="2" max="2" width="4.44140625" style="23" customWidth="1"/>
    <col min="3" max="3" width="7.6640625" style="12" customWidth="1"/>
    <col min="4" max="10" width="9.109375" style="12"/>
    <col min="11" max="11" width="5.109375" style="12" customWidth="1"/>
    <col min="12" max="12" width="4.44140625" style="12" customWidth="1"/>
    <col min="13" max="13" width="3.44140625" style="12" customWidth="1"/>
    <col min="14" max="14" width="3.88671875" style="12" customWidth="1"/>
    <col min="15" max="256" width="9.109375" style="12"/>
    <col min="257" max="257" width="2.88671875" style="12" customWidth="1"/>
    <col min="258" max="258" width="4.44140625" style="12" customWidth="1"/>
    <col min="259" max="259" width="7.6640625" style="12" customWidth="1"/>
    <col min="260" max="266" width="9.109375" style="12"/>
    <col min="267" max="267" width="5.109375" style="12" customWidth="1"/>
    <col min="268" max="268" width="4.44140625" style="12" customWidth="1"/>
    <col min="269" max="269" width="3.44140625" style="12" customWidth="1"/>
    <col min="270" max="270" width="3.88671875" style="12" customWidth="1"/>
    <col min="271" max="512" width="9.109375" style="12"/>
    <col min="513" max="513" width="2.88671875" style="12" customWidth="1"/>
    <col min="514" max="514" width="4.44140625" style="12" customWidth="1"/>
    <col min="515" max="515" width="7.6640625" style="12" customWidth="1"/>
    <col min="516" max="522" width="9.109375" style="12"/>
    <col min="523" max="523" width="5.109375" style="12" customWidth="1"/>
    <col min="524" max="524" width="4.44140625" style="12" customWidth="1"/>
    <col min="525" max="525" width="3.44140625" style="12" customWidth="1"/>
    <col min="526" max="526" width="3.88671875" style="12" customWidth="1"/>
    <col min="527" max="768" width="9.109375" style="12"/>
    <col min="769" max="769" width="2.88671875" style="12" customWidth="1"/>
    <col min="770" max="770" width="4.44140625" style="12" customWidth="1"/>
    <col min="771" max="771" width="7.6640625" style="12" customWidth="1"/>
    <col min="772" max="778" width="9.109375" style="12"/>
    <col min="779" max="779" width="5.109375" style="12" customWidth="1"/>
    <col min="780" max="780" width="4.44140625" style="12" customWidth="1"/>
    <col min="781" max="781" width="3.44140625" style="12" customWidth="1"/>
    <col min="782" max="782" width="3.88671875" style="12" customWidth="1"/>
    <col min="783" max="1024" width="9.109375" style="12"/>
    <col min="1025" max="1025" width="2.88671875" style="12" customWidth="1"/>
    <col min="1026" max="1026" width="4.44140625" style="12" customWidth="1"/>
    <col min="1027" max="1027" width="7.6640625" style="12" customWidth="1"/>
    <col min="1028" max="1034" width="9.109375" style="12"/>
    <col min="1035" max="1035" width="5.109375" style="12" customWidth="1"/>
    <col min="1036" max="1036" width="4.44140625" style="12" customWidth="1"/>
    <col min="1037" max="1037" width="3.44140625" style="12" customWidth="1"/>
    <col min="1038" max="1038" width="3.88671875" style="12" customWidth="1"/>
    <col min="1039" max="1280" width="9.109375" style="12"/>
    <col min="1281" max="1281" width="2.88671875" style="12" customWidth="1"/>
    <col min="1282" max="1282" width="4.44140625" style="12" customWidth="1"/>
    <col min="1283" max="1283" width="7.6640625" style="12" customWidth="1"/>
    <col min="1284" max="1290" width="9.109375" style="12"/>
    <col min="1291" max="1291" width="5.109375" style="12" customWidth="1"/>
    <col min="1292" max="1292" width="4.44140625" style="12" customWidth="1"/>
    <col min="1293" max="1293" width="3.44140625" style="12" customWidth="1"/>
    <col min="1294" max="1294" width="3.88671875" style="12" customWidth="1"/>
    <col min="1295" max="1536" width="9.109375" style="12"/>
    <col min="1537" max="1537" width="2.88671875" style="12" customWidth="1"/>
    <col min="1538" max="1538" width="4.44140625" style="12" customWidth="1"/>
    <col min="1539" max="1539" width="7.6640625" style="12" customWidth="1"/>
    <col min="1540" max="1546" width="9.109375" style="12"/>
    <col min="1547" max="1547" width="5.109375" style="12" customWidth="1"/>
    <col min="1548" max="1548" width="4.44140625" style="12" customWidth="1"/>
    <col min="1549" max="1549" width="3.44140625" style="12" customWidth="1"/>
    <col min="1550" max="1550" width="3.88671875" style="12" customWidth="1"/>
    <col min="1551" max="1792" width="9.109375" style="12"/>
    <col min="1793" max="1793" width="2.88671875" style="12" customWidth="1"/>
    <col min="1794" max="1794" width="4.44140625" style="12" customWidth="1"/>
    <col min="1795" max="1795" width="7.6640625" style="12" customWidth="1"/>
    <col min="1796" max="1802" width="9.109375" style="12"/>
    <col min="1803" max="1803" width="5.109375" style="12" customWidth="1"/>
    <col min="1804" max="1804" width="4.44140625" style="12" customWidth="1"/>
    <col min="1805" max="1805" width="3.44140625" style="12" customWidth="1"/>
    <col min="1806" max="1806" width="3.88671875" style="12" customWidth="1"/>
    <col min="1807" max="2048" width="9.109375" style="12"/>
    <col min="2049" max="2049" width="2.88671875" style="12" customWidth="1"/>
    <col min="2050" max="2050" width="4.44140625" style="12" customWidth="1"/>
    <col min="2051" max="2051" width="7.6640625" style="12" customWidth="1"/>
    <col min="2052" max="2058" width="9.109375" style="12"/>
    <col min="2059" max="2059" width="5.109375" style="12" customWidth="1"/>
    <col min="2060" max="2060" width="4.44140625" style="12" customWidth="1"/>
    <col min="2061" max="2061" width="3.44140625" style="12" customWidth="1"/>
    <col min="2062" max="2062" width="3.88671875" style="12" customWidth="1"/>
    <col min="2063" max="2304" width="9.109375" style="12"/>
    <col min="2305" max="2305" width="2.88671875" style="12" customWidth="1"/>
    <col min="2306" max="2306" width="4.44140625" style="12" customWidth="1"/>
    <col min="2307" max="2307" width="7.6640625" style="12" customWidth="1"/>
    <col min="2308" max="2314" width="9.109375" style="12"/>
    <col min="2315" max="2315" width="5.109375" style="12" customWidth="1"/>
    <col min="2316" max="2316" width="4.44140625" style="12" customWidth="1"/>
    <col min="2317" max="2317" width="3.44140625" style="12" customWidth="1"/>
    <col min="2318" max="2318" width="3.88671875" style="12" customWidth="1"/>
    <col min="2319" max="2560" width="9.109375" style="12"/>
    <col min="2561" max="2561" width="2.88671875" style="12" customWidth="1"/>
    <col min="2562" max="2562" width="4.44140625" style="12" customWidth="1"/>
    <col min="2563" max="2563" width="7.6640625" style="12" customWidth="1"/>
    <col min="2564" max="2570" width="9.109375" style="12"/>
    <col min="2571" max="2571" width="5.109375" style="12" customWidth="1"/>
    <col min="2572" max="2572" width="4.44140625" style="12" customWidth="1"/>
    <col min="2573" max="2573" width="3.44140625" style="12" customWidth="1"/>
    <col min="2574" max="2574" width="3.88671875" style="12" customWidth="1"/>
    <col min="2575" max="2816" width="9.109375" style="12"/>
    <col min="2817" max="2817" width="2.88671875" style="12" customWidth="1"/>
    <col min="2818" max="2818" width="4.44140625" style="12" customWidth="1"/>
    <col min="2819" max="2819" width="7.6640625" style="12" customWidth="1"/>
    <col min="2820" max="2826" width="9.109375" style="12"/>
    <col min="2827" max="2827" width="5.109375" style="12" customWidth="1"/>
    <col min="2828" max="2828" width="4.44140625" style="12" customWidth="1"/>
    <col min="2829" max="2829" width="3.44140625" style="12" customWidth="1"/>
    <col min="2830" max="2830" width="3.88671875" style="12" customWidth="1"/>
    <col min="2831" max="3072" width="9.109375" style="12"/>
    <col min="3073" max="3073" width="2.88671875" style="12" customWidth="1"/>
    <col min="3074" max="3074" width="4.44140625" style="12" customWidth="1"/>
    <col min="3075" max="3075" width="7.6640625" style="12" customWidth="1"/>
    <col min="3076" max="3082" width="9.109375" style="12"/>
    <col min="3083" max="3083" width="5.109375" style="12" customWidth="1"/>
    <col min="3084" max="3084" width="4.44140625" style="12" customWidth="1"/>
    <col min="3085" max="3085" width="3.44140625" style="12" customWidth="1"/>
    <col min="3086" max="3086" width="3.88671875" style="12" customWidth="1"/>
    <col min="3087" max="3328" width="9.109375" style="12"/>
    <col min="3329" max="3329" width="2.88671875" style="12" customWidth="1"/>
    <col min="3330" max="3330" width="4.44140625" style="12" customWidth="1"/>
    <col min="3331" max="3331" width="7.6640625" style="12" customWidth="1"/>
    <col min="3332" max="3338" width="9.109375" style="12"/>
    <col min="3339" max="3339" width="5.109375" style="12" customWidth="1"/>
    <col min="3340" max="3340" width="4.44140625" style="12" customWidth="1"/>
    <col min="3341" max="3341" width="3.44140625" style="12" customWidth="1"/>
    <col min="3342" max="3342" width="3.88671875" style="12" customWidth="1"/>
    <col min="3343" max="3584" width="9.109375" style="12"/>
    <col min="3585" max="3585" width="2.88671875" style="12" customWidth="1"/>
    <col min="3586" max="3586" width="4.44140625" style="12" customWidth="1"/>
    <col min="3587" max="3587" width="7.6640625" style="12" customWidth="1"/>
    <col min="3588" max="3594" width="9.109375" style="12"/>
    <col min="3595" max="3595" width="5.109375" style="12" customWidth="1"/>
    <col min="3596" max="3596" width="4.44140625" style="12" customWidth="1"/>
    <col min="3597" max="3597" width="3.44140625" style="12" customWidth="1"/>
    <col min="3598" max="3598" width="3.88671875" style="12" customWidth="1"/>
    <col min="3599" max="3840" width="9.109375" style="12"/>
    <col min="3841" max="3841" width="2.88671875" style="12" customWidth="1"/>
    <col min="3842" max="3842" width="4.44140625" style="12" customWidth="1"/>
    <col min="3843" max="3843" width="7.6640625" style="12" customWidth="1"/>
    <col min="3844" max="3850" width="9.109375" style="12"/>
    <col min="3851" max="3851" width="5.109375" style="12" customWidth="1"/>
    <col min="3852" max="3852" width="4.44140625" style="12" customWidth="1"/>
    <col min="3853" max="3853" width="3.44140625" style="12" customWidth="1"/>
    <col min="3854" max="3854" width="3.88671875" style="12" customWidth="1"/>
    <col min="3855" max="4096" width="9.109375" style="12"/>
    <col min="4097" max="4097" width="2.88671875" style="12" customWidth="1"/>
    <col min="4098" max="4098" width="4.44140625" style="12" customWidth="1"/>
    <col min="4099" max="4099" width="7.6640625" style="12" customWidth="1"/>
    <col min="4100" max="4106" width="9.109375" style="12"/>
    <col min="4107" max="4107" width="5.109375" style="12" customWidth="1"/>
    <col min="4108" max="4108" width="4.44140625" style="12" customWidth="1"/>
    <col min="4109" max="4109" width="3.44140625" style="12" customWidth="1"/>
    <col min="4110" max="4110" width="3.88671875" style="12" customWidth="1"/>
    <col min="4111" max="4352" width="9.109375" style="12"/>
    <col min="4353" max="4353" width="2.88671875" style="12" customWidth="1"/>
    <col min="4354" max="4354" width="4.44140625" style="12" customWidth="1"/>
    <col min="4355" max="4355" width="7.6640625" style="12" customWidth="1"/>
    <col min="4356" max="4362" width="9.109375" style="12"/>
    <col min="4363" max="4363" width="5.109375" style="12" customWidth="1"/>
    <col min="4364" max="4364" width="4.44140625" style="12" customWidth="1"/>
    <col min="4365" max="4365" width="3.44140625" style="12" customWidth="1"/>
    <col min="4366" max="4366" width="3.88671875" style="12" customWidth="1"/>
    <col min="4367" max="4608" width="9.109375" style="12"/>
    <col min="4609" max="4609" width="2.88671875" style="12" customWidth="1"/>
    <col min="4610" max="4610" width="4.44140625" style="12" customWidth="1"/>
    <col min="4611" max="4611" width="7.6640625" style="12" customWidth="1"/>
    <col min="4612" max="4618" width="9.109375" style="12"/>
    <col min="4619" max="4619" width="5.109375" style="12" customWidth="1"/>
    <col min="4620" max="4620" width="4.44140625" style="12" customWidth="1"/>
    <col min="4621" max="4621" width="3.44140625" style="12" customWidth="1"/>
    <col min="4622" max="4622" width="3.88671875" style="12" customWidth="1"/>
    <col min="4623" max="4864" width="9.109375" style="12"/>
    <col min="4865" max="4865" width="2.88671875" style="12" customWidth="1"/>
    <col min="4866" max="4866" width="4.44140625" style="12" customWidth="1"/>
    <col min="4867" max="4867" width="7.6640625" style="12" customWidth="1"/>
    <col min="4868" max="4874" width="9.109375" style="12"/>
    <col min="4875" max="4875" width="5.109375" style="12" customWidth="1"/>
    <col min="4876" max="4876" width="4.44140625" style="12" customWidth="1"/>
    <col min="4877" max="4877" width="3.44140625" style="12" customWidth="1"/>
    <col min="4878" max="4878" width="3.88671875" style="12" customWidth="1"/>
    <col min="4879" max="5120" width="9.109375" style="12"/>
    <col min="5121" max="5121" width="2.88671875" style="12" customWidth="1"/>
    <col min="5122" max="5122" width="4.44140625" style="12" customWidth="1"/>
    <col min="5123" max="5123" width="7.6640625" style="12" customWidth="1"/>
    <col min="5124" max="5130" width="9.109375" style="12"/>
    <col min="5131" max="5131" width="5.109375" style="12" customWidth="1"/>
    <col min="5132" max="5132" width="4.44140625" style="12" customWidth="1"/>
    <col min="5133" max="5133" width="3.44140625" style="12" customWidth="1"/>
    <col min="5134" max="5134" width="3.88671875" style="12" customWidth="1"/>
    <col min="5135" max="5376" width="9.109375" style="12"/>
    <col min="5377" max="5377" width="2.88671875" style="12" customWidth="1"/>
    <col min="5378" max="5378" width="4.44140625" style="12" customWidth="1"/>
    <col min="5379" max="5379" width="7.6640625" style="12" customWidth="1"/>
    <col min="5380" max="5386" width="9.109375" style="12"/>
    <col min="5387" max="5387" width="5.109375" style="12" customWidth="1"/>
    <col min="5388" max="5388" width="4.44140625" style="12" customWidth="1"/>
    <col min="5389" max="5389" width="3.44140625" style="12" customWidth="1"/>
    <col min="5390" max="5390" width="3.88671875" style="12" customWidth="1"/>
    <col min="5391" max="5632" width="9.109375" style="12"/>
    <col min="5633" max="5633" width="2.88671875" style="12" customWidth="1"/>
    <col min="5634" max="5634" width="4.44140625" style="12" customWidth="1"/>
    <col min="5635" max="5635" width="7.6640625" style="12" customWidth="1"/>
    <col min="5636" max="5642" width="9.109375" style="12"/>
    <col min="5643" max="5643" width="5.109375" style="12" customWidth="1"/>
    <col min="5644" max="5644" width="4.44140625" style="12" customWidth="1"/>
    <col min="5645" max="5645" width="3.44140625" style="12" customWidth="1"/>
    <col min="5646" max="5646" width="3.88671875" style="12" customWidth="1"/>
    <col min="5647" max="5888" width="9.109375" style="12"/>
    <col min="5889" max="5889" width="2.88671875" style="12" customWidth="1"/>
    <col min="5890" max="5890" width="4.44140625" style="12" customWidth="1"/>
    <col min="5891" max="5891" width="7.6640625" style="12" customWidth="1"/>
    <col min="5892" max="5898" width="9.109375" style="12"/>
    <col min="5899" max="5899" width="5.109375" style="12" customWidth="1"/>
    <col min="5900" max="5900" width="4.44140625" style="12" customWidth="1"/>
    <col min="5901" max="5901" width="3.44140625" style="12" customWidth="1"/>
    <col min="5902" max="5902" width="3.88671875" style="12" customWidth="1"/>
    <col min="5903" max="6144" width="9.109375" style="12"/>
    <col min="6145" max="6145" width="2.88671875" style="12" customWidth="1"/>
    <col min="6146" max="6146" width="4.44140625" style="12" customWidth="1"/>
    <col min="6147" max="6147" width="7.6640625" style="12" customWidth="1"/>
    <col min="6148" max="6154" width="9.109375" style="12"/>
    <col min="6155" max="6155" width="5.109375" style="12" customWidth="1"/>
    <col min="6156" max="6156" width="4.44140625" style="12" customWidth="1"/>
    <col min="6157" max="6157" width="3.44140625" style="12" customWidth="1"/>
    <col min="6158" max="6158" width="3.88671875" style="12" customWidth="1"/>
    <col min="6159" max="6400" width="9.109375" style="12"/>
    <col min="6401" max="6401" width="2.88671875" style="12" customWidth="1"/>
    <col min="6402" max="6402" width="4.44140625" style="12" customWidth="1"/>
    <col min="6403" max="6403" width="7.6640625" style="12" customWidth="1"/>
    <col min="6404" max="6410" width="9.109375" style="12"/>
    <col min="6411" max="6411" width="5.109375" style="12" customWidth="1"/>
    <col min="6412" max="6412" width="4.44140625" style="12" customWidth="1"/>
    <col min="6413" max="6413" width="3.44140625" style="12" customWidth="1"/>
    <col min="6414" max="6414" width="3.88671875" style="12" customWidth="1"/>
    <col min="6415" max="6656" width="9.109375" style="12"/>
    <col min="6657" max="6657" width="2.88671875" style="12" customWidth="1"/>
    <col min="6658" max="6658" width="4.44140625" style="12" customWidth="1"/>
    <col min="6659" max="6659" width="7.6640625" style="12" customWidth="1"/>
    <col min="6660" max="6666" width="9.109375" style="12"/>
    <col min="6667" max="6667" width="5.109375" style="12" customWidth="1"/>
    <col min="6668" max="6668" width="4.44140625" style="12" customWidth="1"/>
    <col min="6669" max="6669" width="3.44140625" style="12" customWidth="1"/>
    <col min="6670" max="6670" width="3.88671875" style="12" customWidth="1"/>
    <col min="6671" max="6912" width="9.109375" style="12"/>
    <col min="6913" max="6913" width="2.88671875" style="12" customWidth="1"/>
    <col min="6914" max="6914" width="4.44140625" style="12" customWidth="1"/>
    <col min="6915" max="6915" width="7.6640625" style="12" customWidth="1"/>
    <col min="6916" max="6922" width="9.109375" style="12"/>
    <col min="6923" max="6923" width="5.109375" style="12" customWidth="1"/>
    <col min="6924" max="6924" width="4.44140625" style="12" customWidth="1"/>
    <col min="6925" max="6925" width="3.44140625" style="12" customWidth="1"/>
    <col min="6926" max="6926" width="3.88671875" style="12" customWidth="1"/>
    <col min="6927" max="7168" width="9.109375" style="12"/>
    <col min="7169" max="7169" width="2.88671875" style="12" customWidth="1"/>
    <col min="7170" max="7170" width="4.44140625" style="12" customWidth="1"/>
    <col min="7171" max="7171" width="7.6640625" style="12" customWidth="1"/>
    <col min="7172" max="7178" width="9.109375" style="12"/>
    <col min="7179" max="7179" width="5.109375" style="12" customWidth="1"/>
    <col min="7180" max="7180" width="4.44140625" style="12" customWidth="1"/>
    <col min="7181" max="7181" width="3.44140625" style="12" customWidth="1"/>
    <col min="7182" max="7182" width="3.88671875" style="12" customWidth="1"/>
    <col min="7183" max="7424" width="9.109375" style="12"/>
    <col min="7425" max="7425" width="2.88671875" style="12" customWidth="1"/>
    <col min="7426" max="7426" width="4.44140625" style="12" customWidth="1"/>
    <col min="7427" max="7427" width="7.6640625" style="12" customWidth="1"/>
    <col min="7428" max="7434" width="9.109375" style="12"/>
    <col min="7435" max="7435" width="5.109375" style="12" customWidth="1"/>
    <col min="7436" max="7436" width="4.44140625" style="12" customWidth="1"/>
    <col min="7437" max="7437" width="3.44140625" style="12" customWidth="1"/>
    <col min="7438" max="7438" width="3.88671875" style="12" customWidth="1"/>
    <col min="7439" max="7680" width="9.109375" style="12"/>
    <col min="7681" max="7681" width="2.88671875" style="12" customWidth="1"/>
    <col min="7682" max="7682" width="4.44140625" style="12" customWidth="1"/>
    <col min="7683" max="7683" width="7.6640625" style="12" customWidth="1"/>
    <col min="7684" max="7690" width="9.109375" style="12"/>
    <col min="7691" max="7691" width="5.109375" style="12" customWidth="1"/>
    <col min="7692" max="7692" width="4.44140625" style="12" customWidth="1"/>
    <col min="7693" max="7693" width="3.44140625" style="12" customWidth="1"/>
    <col min="7694" max="7694" width="3.88671875" style="12" customWidth="1"/>
    <col min="7695" max="7936" width="9.109375" style="12"/>
    <col min="7937" max="7937" width="2.88671875" style="12" customWidth="1"/>
    <col min="7938" max="7938" width="4.44140625" style="12" customWidth="1"/>
    <col min="7939" max="7939" width="7.6640625" style="12" customWidth="1"/>
    <col min="7940" max="7946" width="9.109375" style="12"/>
    <col min="7947" max="7947" width="5.109375" style="12" customWidth="1"/>
    <col min="7948" max="7948" width="4.44140625" style="12" customWidth="1"/>
    <col min="7949" max="7949" width="3.44140625" style="12" customWidth="1"/>
    <col min="7950" max="7950" width="3.88671875" style="12" customWidth="1"/>
    <col min="7951" max="8192" width="9.109375" style="12"/>
    <col min="8193" max="8193" width="2.88671875" style="12" customWidth="1"/>
    <col min="8194" max="8194" width="4.44140625" style="12" customWidth="1"/>
    <col min="8195" max="8195" width="7.6640625" style="12" customWidth="1"/>
    <col min="8196" max="8202" width="9.109375" style="12"/>
    <col min="8203" max="8203" width="5.109375" style="12" customWidth="1"/>
    <col min="8204" max="8204" width="4.44140625" style="12" customWidth="1"/>
    <col min="8205" max="8205" width="3.44140625" style="12" customWidth="1"/>
    <col min="8206" max="8206" width="3.88671875" style="12" customWidth="1"/>
    <col min="8207" max="8448" width="9.109375" style="12"/>
    <col min="8449" max="8449" width="2.88671875" style="12" customWidth="1"/>
    <col min="8450" max="8450" width="4.44140625" style="12" customWidth="1"/>
    <col min="8451" max="8451" width="7.6640625" style="12" customWidth="1"/>
    <col min="8452" max="8458" width="9.109375" style="12"/>
    <col min="8459" max="8459" width="5.109375" style="12" customWidth="1"/>
    <col min="8460" max="8460" width="4.44140625" style="12" customWidth="1"/>
    <col min="8461" max="8461" width="3.44140625" style="12" customWidth="1"/>
    <col min="8462" max="8462" width="3.88671875" style="12" customWidth="1"/>
    <col min="8463" max="8704" width="9.109375" style="12"/>
    <col min="8705" max="8705" width="2.88671875" style="12" customWidth="1"/>
    <col min="8706" max="8706" width="4.44140625" style="12" customWidth="1"/>
    <col min="8707" max="8707" width="7.6640625" style="12" customWidth="1"/>
    <col min="8708" max="8714" width="9.109375" style="12"/>
    <col min="8715" max="8715" width="5.109375" style="12" customWidth="1"/>
    <col min="8716" max="8716" width="4.44140625" style="12" customWidth="1"/>
    <col min="8717" max="8717" width="3.44140625" style="12" customWidth="1"/>
    <col min="8718" max="8718" width="3.88671875" style="12" customWidth="1"/>
    <col min="8719" max="8960" width="9.109375" style="12"/>
    <col min="8961" max="8961" width="2.88671875" style="12" customWidth="1"/>
    <col min="8962" max="8962" width="4.44140625" style="12" customWidth="1"/>
    <col min="8963" max="8963" width="7.6640625" style="12" customWidth="1"/>
    <col min="8964" max="8970" width="9.109375" style="12"/>
    <col min="8971" max="8971" width="5.109375" style="12" customWidth="1"/>
    <col min="8972" max="8972" width="4.44140625" style="12" customWidth="1"/>
    <col min="8973" max="8973" width="3.44140625" style="12" customWidth="1"/>
    <col min="8974" max="8974" width="3.88671875" style="12" customWidth="1"/>
    <col min="8975" max="9216" width="9.109375" style="12"/>
    <col min="9217" max="9217" width="2.88671875" style="12" customWidth="1"/>
    <col min="9218" max="9218" width="4.44140625" style="12" customWidth="1"/>
    <col min="9219" max="9219" width="7.6640625" style="12" customWidth="1"/>
    <col min="9220" max="9226" width="9.109375" style="12"/>
    <col min="9227" max="9227" width="5.109375" style="12" customWidth="1"/>
    <col min="9228" max="9228" width="4.44140625" style="12" customWidth="1"/>
    <col min="9229" max="9229" width="3.44140625" style="12" customWidth="1"/>
    <col min="9230" max="9230" width="3.88671875" style="12" customWidth="1"/>
    <col min="9231" max="9472" width="9.109375" style="12"/>
    <col min="9473" max="9473" width="2.88671875" style="12" customWidth="1"/>
    <col min="9474" max="9474" width="4.44140625" style="12" customWidth="1"/>
    <col min="9475" max="9475" width="7.6640625" style="12" customWidth="1"/>
    <col min="9476" max="9482" width="9.109375" style="12"/>
    <col min="9483" max="9483" width="5.109375" style="12" customWidth="1"/>
    <col min="9484" max="9484" width="4.44140625" style="12" customWidth="1"/>
    <col min="9485" max="9485" width="3.44140625" style="12" customWidth="1"/>
    <col min="9486" max="9486" width="3.88671875" style="12" customWidth="1"/>
    <col min="9487" max="9728" width="9.109375" style="12"/>
    <col min="9729" max="9729" width="2.88671875" style="12" customWidth="1"/>
    <col min="9730" max="9730" width="4.44140625" style="12" customWidth="1"/>
    <col min="9731" max="9731" width="7.6640625" style="12" customWidth="1"/>
    <col min="9732" max="9738" width="9.109375" style="12"/>
    <col min="9739" max="9739" width="5.109375" style="12" customWidth="1"/>
    <col min="9740" max="9740" width="4.44140625" style="12" customWidth="1"/>
    <col min="9741" max="9741" width="3.44140625" style="12" customWidth="1"/>
    <col min="9742" max="9742" width="3.88671875" style="12" customWidth="1"/>
    <col min="9743" max="9984" width="9.109375" style="12"/>
    <col min="9985" max="9985" width="2.88671875" style="12" customWidth="1"/>
    <col min="9986" max="9986" width="4.44140625" style="12" customWidth="1"/>
    <col min="9987" max="9987" width="7.6640625" style="12" customWidth="1"/>
    <col min="9988" max="9994" width="9.109375" style="12"/>
    <col min="9995" max="9995" width="5.109375" style="12" customWidth="1"/>
    <col min="9996" max="9996" width="4.44140625" style="12" customWidth="1"/>
    <col min="9997" max="9997" width="3.44140625" style="12" customWidth="1"/>
    <col min="9998" max="9998" width="3.88671875" style="12" customWidth="1"/>
    <col min="9999" max="10240" width="9.109375" style="12"/>
    <col min="10241" max="10241" width="2.88671875" style="12" customWidth="1"/>
    <col min="10242" max="10242" width="4.44140625" style="12" customWidth="1"/>
    <col min="10243" max="10243" width="7.6640625" style="12" customWidth="1"/>
    <col min="10244" max="10250" width="9.109375" style="12"/>
    <col min="10251" max="10251" width="5.109375" style="12" customWidth="1"/>
    <col min="10252" max="10252" width="4.44140625" style="12" customWidth="1"/>
    <col min="10253" max="10253" width="3.44140625" style="12" customWidth="1"/>
    <col min="10254" max="10254" width="3.88671875" style="12" customWidth="1"/>
    <col min="10255" max="10496" width="9.109375" style="12"/>
    <col min="10497" max="10497" width="2.88671875" style="12" customWidth="1"/>
    <col min="10498" max="10498" width="4.44140625" style="12" customWidth="1"/>
    <col min="10499" max="10499" width="7.6640625" style="12" customWidth="1"/>
    <col min="10500" max="10506" width="9.109375" style="12"/>
    <col min="10507" max="10507" width="5.109375" style="12" customWidth="1"/>
    <col min="10508" max="10508" width="4.44140625" style="12" customWidth="1"/>
    <col min="10509" max="10509" width="3.44140625" style="12" customWidth="1"/>
    <col min="10510" max="10510" width="3.88671875" style="12" customWidth="1"/>
    <col min="10511" max="10752" width="9.109375" style="12"/>
    <col min="10753" max="10753" width="2.88671875" style="12" customWidth="1"/>
    <col min="10754" max="10754" width="4.44140625" style="12" customWidth="1"/>
    <col min="10755" max="10755" width="7.6640625" style="12" customWidth="1"/>
    <col min="10756" max="10762" width="9.109375" style="12"/>
    <col min="10763" max="10763" width="5.109375" style="12" customWidth="1"/>
    <col min="10764" max="10764" width="4.44140625" style="12" customWidth="1"/>
    <col min="10765" max="10765" width="3.44140625" style="12" customWidth="1"/>
    <col min="10766" max="10766" width="3.88671875" style="12" customWidth="1"/>
    <col min="10767" max="11008" width="9.109375" style="12"/>
    <col min="11009" max="11009" width="2.88671875" style="12" customWidth="1"/>
    <col min="11010" max="11010" width="4.44140625" style="12" customWidth="1"/>
    <col min="11011" max="11011" width="7.6640625" style="12" customWidth="1"/>
    <col min="11012" max="11018" width="9.109375" style="12"/>
    <col min="11019" max="11019" width="5.109375" style="12" customWidth="1"/>
    <col min="11020" max="11020" width="4.44140625" style="12" customWidth="1"/>
    <col min="11021" max="11021" width="3.44140625" style="12" customWidth="1"/>
    <col min="11022" max="11022" width="3.88671875" style="12" customWidth="1"/>
    <col min="11023" max="11264" width="9.109375" style="12"/>
    <col min="11265" max="11265" width="2.88671875" style="12" customWidth="1"/>
    <col min="11266" max="11266" width="4.44140625" style="12" customWidth="1"/>
    <col min="11267" max="11267" width="7.6640625" style="12" customWidth="1"/>
    <col min="11268" max="11274" width="9.109375" style="12"/>
    <col min="11275" max="11275" width="5.109375" style="12" customWidth="1"/>
    <col min="11276" max="11276" width="4.44140625" style="12" customWidth="1"/>
    <col min="11277" max="11277" width="3.44140625" style="12" customWidth="1"/>
    <col min="11278" max="11278" width="3.88671875" style="12" customWidth="1"/>
    <col min="11279" max="11520" width="9.109375" style="12"/>
    <col min="11521" max="11521" width="2.88671875" style="12" customWidth="1"/>
    <col min="11522" max="11522" width="4.44140625" style="12" customWidth="1"/>
    <col min="11523" max="11523" width="7.6640625" style="12" customWidth="1"/>
    <col min="11524" max="11530" width="9.109375" style="12"/>
    <col min="11531" max="11531" width="5.109375" style="12" customWidth="1"/>
    <col min="11532" max="11532" width="4.44140625" style="12" customWidth="1"/>
    <col min="11533" max="11533" width="3.44140625" style="12" customWidth="1"/>
    <col min="11534" max="11534" width="3.88671875" style="12" customWidth="1"/>
    <col min="11535" max="11776" width="9.109375" style="12"/>
    <col min="11777" max="11777" width="2.88671875" style="12" customWidth="1"/>
    <col min="11778" max="11778" width="4.44140625" style="12" customWidth="1"/>
    <col min="11779" max="11779" width="7.6640625" style="12" customWidth="1"/>
    <col min="11780" max="11786" width="9.109375" style="12"/>
    <col min="11787" max="11787" width="5.109375" style="12" customWidth="1"/>
    <col min="11788" max="11788" width="4.44140625" style="12" customWidth="1"/>
    <col min="11789" max="11789" width="3.44140625" style="12" customWidth="1"/>
    <col min="11790" max="11790" width="3.88671875" style="12" customWidth="1"/>
    <col min="11791" max="12032" width="9.109375" style="12"/>
    <col min="12033" max="12033" width="2.88671875" style="12" customWidth="1"/>
    <col min="12034" max="12034" width="4.44140625" style="12" customWidth="1"/>
    <col min="12035" max="12035" width="7.6640625" style="12" customWidth="1"/>
    <col min="12036" max="12042" width="9.109375" style="12"/>
    <col min="12043" max="12043" width="5.109375" style="12" customWidth="1"/>
    <col min="12044" max="12044" width="4.44140625" style="12" customWidth="1"/>
    <col min="12045" max="12045" width="3.44140625" style="12" customWidth="1"/>
    <col min="12046" max="12046" width="3.88671875" style="12" customWidth="1"/>
    <col min="12047" max="12288" width="9.109375" style="12"/>
    <col min="12289" max="12289" width="2.88671875" style="12" customWidth="1"/>
    <col min="12290" max="12290" width="4.44140625" style="12" customWidth="1"/>
    <col min="12291" max="12291" width="7.6640625" style="12" customWidth="1"/>
    <col min="12292" max="12298" width="9.109375" style="12"/>
    <col min="12299" max="12299" width="5.109375" style="12" customWidth="1"/>
    <col min="12300" max="12300" width="4.44140625" style="12" customWidth="1"/>
    <col min="12301" max="12301" width="3.44140625" style="12" customWidth="1"/>
    <col min="12302" max="12302" width="3.88671875" style="12" customWidth="1"/>
    <col min="12303" max="12544" width="9.109375" style="12"/>
    <col min="12545" max="12545" width="2.88671875" style="12" customWidth="1"/>
    <col min="12546" max="12546" width="4.44140625" style="12" customWidth="1"/>
    <col min="12547" max="12547" width="7.6640625" style="12" customWidth="1"/>
    <col min="12548" max="12554" width="9.109375" style="12"/>
    <col min="12555" max="12555" width="5.109375" style="12" customWidth="1"/>
    <col min="12556" max="12556" width="4.44140625" style="12" customWidth="1"/>
    <col min="12557" max="12557" width="3.44140625" style="12" customWidth="1"/>
    <col min="12558" max="12558" width="3.88671875" style="12" customWidth="1"/>
    <col min="12559" max="12800" width="9.109375" style="12"/>
    <col min="12801" max="12801" width="2.88671875" style="12" customWidth="1"/>
    <col min="12802" max="12802" width="4.44140625" style="12" customWidth="1"/>
    <col min="12803" max="12803" width="7.6640625" style="12" customWidth="1"/>
    <col min="12804" max="12810" width="9.109375" style="12"/>
    <col min="12811" max="12811" width="5.109375" style="12" customWidth="1"/>
    <col min="12812" max="12812" width="4.44140625" style="12" customWidth="1"/>
    <col min="12813" max="12813" width="3.44140625" style="12" customWidth="1"/>
    <col min="12814" max="12814" width="3.88671875" style="12" customWidth="1"/>
    <col min="12815" max="13056" width="9.109375" style="12"/>
    <col min="13057" max="13057" width="2.88671875" style="12" customWidth="1"/>
    <col min="13058" max="13058" width="4.44140625" style="12" customWidth="1"/>
    <col min="13059" max="13059" width="7.6640625" style="12" customWidth="1"/>
    <col min="13060" max="13066" width="9.109375" style="12"/>
    <col min="13067" max="13067" width="5.109375" style="12" customWidth="1"/>
    <col min="13068" max="13068" width="4.44140625" style="12" customWidth="1"/>
    <col min="13069" max="13069" width="3.44140625" style="12" customWidth="1"/>
    <col min="13070" max="13070" width="3.88671875" style="12" customWidth="1"/>
    <col min="13071" max="13312" width="9.109375" style="12"/>
    <col min="13313" max="13313" width="2.88671875" style="12" customWidth="1"/>
    <col min="13314" max="13314" width="4.44140625" style="12" customWidth="1"/>
    <col min="13315" max="13315" width="7.6640625" style="12" customWidth="1"/>
    <col min="13316" max="13322" width="9.109375" style="12"/>
    <col min="13323" max="13323" width="5.109375" style="12" customWidth="1"/>
    <col min="13324" max="13324" width="4.44140625" style="12" customWidth="1"/>
    <col min="13325" max="13325" width="3.44140625" style="12" customWidth="1"/>
    <col min="13326" max="13326" width="3.88671875" style="12" customWidth="1"/>
    <col min="13327" max="13568" width="9.109375" style="12"/>
    <col min="13569" max="13569" width="2.88671875" style="12" customWidth="1"/>
    <col min="13570" max="13570" width="4.44140625" style="12" customWidth="1"/>
    <col min="13571" max="13571" width="7.6640625" style="12" customWidth="1"/>
    <col min="13572" max="13578" width="9.109375" style="12"/>
    <col min="13579" max="13579" width="5.109375" style="12" customWidth="1"/>
    <col min="13580" max="13580" width="4.44140625" style="12" customWidth="1"/>
    <col min="13581" max="13581" width="3.44140625" style="12" customWidth="1"/>
    <col min="13582" max="13582" width="3.88671875" style="12" customWidth="1"/>
    <col min="13583" max="13824" width="9.109375" style="12"/>
    <col min="13825" max="13825" width="2.88671875" style="12" customWidth="1"/>
    <col min="13826" max="13826" width="4.44140625" style="12" customWidth="1"/>
    <col min="13827" max="13827" width="7.6640625" style="12" customWidth="1"/>
    <col min="13828" max="13834" width="9.109375" style="12"/>
    <col min="13835" max="13835" width="5.109375" style="12" customWidth="1"/>
    <col min="13836" max="13836" width="4.44140625" style="12" customWidth="1"/>
    <col min="13837" max="13837" width="3.44140625" style="12" customWidth="1"/>
    <col min="13838" max="13838" width="3.88671875" style="12" customWidth="1"/>
    <col min="13839" max="14080" width="9.109375" style="12"/>
    <col min="14081" max="14081" width="2.88671875" style="12" customWidth="1"/>
    <col min="14082" max="14082" width="4.44140625" style="12" customWidth="1"/>
    <col min="14083" max="14083" width="7.6640625" style="12" customWidth="1"/>
    <col min="14084" max="14090" width="9.109375" style="12"/>
    <col min="14091" max="14091" width="5.109375" style="12" customWidth="1"/>
    <col min="14092" max="14092" width="4.44140625" style="12" customWidth="1"/>
    <col min="14093" max="14093" width="3.44140625" style="12" customWidth="1"/>
    <col min="14094" max="14094" width="3.88671875" style="12" customWidth="1"/>
    <col min="14095" max="14336" width="9.109375" style="12"/>
    <col min="14337" max="14337" width="2.88671875" style="12" customWidth="1"/>
    <col min="14338" max="14338" width="4.44140625" style="12" customWidth="1"/>
    <col min="14339" max="14339" width="7.6640625" style="12" customWidth="1"/>
    <col min="14340" max="14346" width="9.109375" style="12"/>
    <col min="14347" max="14347" width="5.109375" style="12" customWidth="1"/>
    <col min="14348" max="14348" width="4.44140625" style="12" customWidth="1"/>
    <col min="14349" max="14349" width="3.44140625" style="12" customWidth="1"/>
    <col min="14350" max="14350" width="3.88671875" style="12" customWidth="1"/>
    <col min="14351" max="14592" width="9.109375" style="12"/>
    <col min="14593" max="14593" width="2.88671875" style="12" customWidth="1"/>
    <col min="14594" max="14594" width="4.44140625" style="12" customWidth="1"/>
    <col min="14595" max="14595" width="7.6640625" style="12" customWidth="1"/>
    <col min="14596" max="14602" width="9.109375" style="12"/>
    <col min="14603" max="14603" width="5.109375" style="12" customWidth="1"/>
    <col min="14604" max="14604" width="4.44140625" style="12" customWidth="1"/>
    <col min="14605" max="14605" width="3.44140625" style="12" customWidth="1"/>
    <col min="14606" max="14606" width="3.88671875" style="12" customWidth="1"/>
    <col min="14607" max="14848" width="9.109375" style="12"/>
    <col min="14849" max="14849" width="2.88671875" style="12" customWidth="1"/>
    <col min="14850" max="14850" width="4.44140625" style="12" customWidth="1"/>
    <col min="14851" max="14851" width="7.6640625" style="12" customWidth="1"/>
    <col min="14852" max="14858" width="9.109375" style="12"/>
    <col min="14859" max="14859" width="5.109375" style="12" customWidth="1"/>
    <col min="14860" max="14860" width="4.44140625" style="12" customWidth="1"/>
    <col min="14861" max="14861" width="3.44140625" style="12" customWidth="1"/>
    <col min="14862" max="14862" width="3.88671875" style="12" customWidth="1"/>
    <col min="14863" max="15104" width="9.109375" style="12"/>
    <col min="15105" max="15105" width="2.88671875" style="12" customWidth="1"/>
    <col min="15106" max="15106" width="4.44140625" style="12" customWidth="1"/>
    <col min="15107" max="15107" width="7.6640625" style="12" customWidth="1"/>
    <col min="15108" max="15114" width="9.109375" style="12"/>
    <col min="15115" max="15115" width="5.109375" style="12" customWidth="1"/>
    <col min="15116" max="15116" width="4.44140625" style="12" customWidth="1"/>
    <col min="15117" max="15117" width="3.44140625" style="12" customWidth="1"/>
    <col min="15118" max="15118" width="3.88671875" style="12" customWidth="1"/>
    <col min="15119" max="15360" width="9.109375" style="12"/>
    <col min="15361" max="15361" width="2.88671875" style="12" customWidth="1"/>
    <col min="15362" max="15362" width="4.44140625" style="12" customWidth="1"/>
    <col min="15363" max="15363" width="7.6640625" style="12" customWidth="1"/>
    <col min="15364" max="15370" width="9.109375" style="12"/>
    <col min="15371" max="15371" width="5.109375" style="12" customWidth="1"/>
    <col min="15372" max="15372" width="4.44140625" style="12" customWidth="1"/>
    <col min="15373" max="15373" width="3.44140625" style="12" customWidth="1"/>
    <col min="15374" max="15374" width="3.88671875" style="12" customWidth="1"/>
    <col min="15375" max="15616" width="9.109375" style="12"/>
    <col min="15617" max="15617" width="2.88671875" style="12" customWidth="1"/>
    <col min="15618" max="15618" width="4.44140625" style="12" customWidth="1"/>
    <col min="15619" max="15619" width="7.6640625" style="12" customWidth="1"/>
    <col min="15620" max="15626" width="9.109375" style="12"/>
    <col min="15627" max="15627" width="5.109375" style="12" customWidth="1"/>
    <col min="15628" max="15628" width="4.44140625" style="12" customWidth="1"/>
    <col min="15629" max="15629" width="3.44140625" style="12" customWidth="1"/>
    <col min="15630" max="15630" width="3.88671875" style="12" customWidth="1"/>
    <col min="15631" max="15872" width="9.109375" style="12"/>
    <col min="15873" max="15873" width="2.88671875" style="12" customWidth="1"/>
    <col min="15874" max="15874" width="4.44140625" style="12" customWidth="1"/>
    <col min="15875" max="15875" width="7.6640625" style="12" customWidth="1"/>
    <col min="15876" max="15882" width="9.109375" style="12"/>
    <col min="15883" max="15883" width="5.109375" style="12" customWidth="1"/>
    <col min="15884" max="15884" width="4.44140625" style="12" customWidth="1"/>
    <col min="15885" max="15885" width="3.44140625" style="12" customWidth="1"/>
    <col min="15886" max="15886" width="3.88671875" style="12" customWidth="1"/>
    <col min="15887" max="16128" width="9.109375" style="12"/>
    <col min="16129" max="16129" width="2.88671875" style="12" customWidth="1"/>
    <col min="16130" max="16130" width="4.44140625" style="12" customWidth="1"/>
    <col min="16131" max="16131" width="7.6640625" style="12" customWidth="1"/>
    <col min="16132" max="16138" width="9.109375" style="12"/>
    <col min="16139" max="16139" width="5.109375" style="12" customWidth="1"/>
    <col min="16140" max="16140" width="4.44140625" style="12" customWidth="1"/>
    <col min="16141" max="16141" width="3.44140625" style="12" customWidth="1"/>
    <col min="16142" max="16142" width="3.88671875" style="12" customWidth="1"/>
    <col min="16143" max="16384" width="9.109375" style="12"/>
  </cols>
  <sheetData>
    <row r="1" spans="1:15" ht="15.75" customHeight="1">
      <c r="B1" s="48" t="s">
        <v>0</v>
      </c>
      <c r="C1" s="48"/>
      <c r="D1" s="48"/>
      <c r="E1" s="15"/>
      <c r="F1" s="15"/>
      <c r="G1" s="15"/>
      <c r="H1" s="50"/>
      <c r="I1" s="50"/>
      <c r="J1" s="50"/>
      <c r="K1" s="50"/>
      <c r="L1" s="50"/>
      <c r="M1" s="50"/>
    </row>
    <row r="2" spans="1:15" ht="17.399999999999999">
      <c r="B2" s="48"/>
      <c r="C2" s="48"/>
      <c r="D2" s="48"/>
      <c r="E2" s="16"/>
      <c r="G2" s="13"/>
      <c r="H2" s="13"/>
      <c r="I2" s="13"/>
      <c r="J2" s="13"/>
      <c r="K2" s="13"/>
      <c r="L2" s="13"/>
      <c r="M2" s="13"/>
      <c r="N2" s="13"/>
    </row>
    <row r="3" spans="1:15" ht="17.399999999999999">
      <c r="B3" s="48"/>
      <c r="C3" s="48"/>
      <c r="D3" s="48"/>
      <c r="E3" s="16"/>
      <c r="G3" s="13"/>
      <c r="H3" s="13"/>
      <c r="I3" s="13"/>
      <c r="J3" s="13"/>
      <c r="K3" s="13"/>
      <c r="L3" s="13"/>
      <c r="M3" s="13"/>
      <c r="N3" s="13"/>
    </row>
    <row r="4" spans="1:15" ht="17.399999999999999">
      <c r="A4" s="17"/>
      <c r="B4" s="11"/>
      <c r="C4" s="13"/>
      <c r="D4" s="13"/>
      <c r="E4" s="18"/>
      <c r="F4" s="13"/>
      <c r="G4" s="13"/>
      <c r="H4" s="13"/>
      <c r="I4" s="13"/>
      <c r="J4" s="13"/>
      <c r="K4" s="13"/>
      <c r="L4" s="13"/>
      <c r="M4" s="13"/>
      <c r="N4" s="13"/>
    </row>
    <row r="5" spans="1:15" ht="17.399999999999999">
      <c r="B5" s="51" t="s">
        <v>212</v>
      </c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13"/>
      <c r="O5" s="19"/>
    </row>
    <row r="6" spans="1:15" ht="17.399999999999999">
      <c r="B6" s="11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</row>
    <row r="7" spans="1:15" ht="18" customHeight="1">
      <c r="B7" s="11" t="s">
        <v>209</v>
      </c>
      <c r="C7" s="47" t="s">
        <v>213</v>
      </c>
      <c r="D7" s="47"/>
      <c r="E7" s="47"/>
      <c r="F7" s="47"/>
      <c r="G7" s="47"/>
      <c r="H7" s="47"/>
      <c r="I7" s="47"/>
      <c r="J7" s="47"/>
      <c r="K7" s="47"/>
      <c r="L7" s="47"/>
      <c r="M7" s="47"/>
      <c r="N7" s="13"/>
    </row>
    <row r="8" spans="1:15" ht="17.399999999999999">
      <c r="B8" s="11"/>
      <c r="C8" s="49" t="s">
        <v>214</v>
      </c>
      <c r="D8" s="49"/>
      <c r="E8" s="49"/>
      <c r="F8" s="49"/>
      <c r="G8" s="49"/>
      <c r="H8" s="49"/>
      <c r="I8" s="49"/>
      <c r="J8" s="49"/>
      <c r="K8" s="49"/>
      <c r="L8" s="49"/>
      <c r="M8" s="49"/>
      <c r="N8" s="13"/>
    </row>
    <row r="9" spans="1:15">
      <c r="B9" s="14"/>
      <c r="C9" s="20" t="s">
        <v>215</v>
      </c>
      <c r="D9" s="21" t="s">
        <v>220</v>
      </c>
      <c r="E9" s="21"/>
      <c r="F9" s="21"/>
      <c r="G9" s="21"/>
      <c r="H9" s="21"/>
      <c r="I9" s="21"/>
      <c r="J9" s="21"/>
      <c r="K9" s="21"/>
      <c r="L9" s="21"/>
      <c r="M9" s="21"/>
      <c r="N9" s="21"/>
    </row>
    <row r="10" spans="1:15">
      <c r="B10" s="14"/>
      <c r="C10" s="20" t="s">
        <v>218</v>
      </c>
      <c r="D10" s="21" t="s">
        <v>221</v>
      </c>
      <c r="E10" s="21"/>
      <c r="F10" s="21"/>
      <c r="G10" s="21"/>
      <c r="H10" s="21"/>
      <c r="I10" s="21"/>
      <c r="J10" s="21"/>
      <c r="K10" s="21"/>
      <c r="L10" s="21"/>
      <c r="M10" s="21"/>
      <c r="N10" s="21"/>
    </row>
    <row r="11" spans="1:15">
      <c r="B11" s="14"/>
      <c r="C11" s="20" t="s">
        <v>217</v>
      </c>
      <c r="D11" s="21" t="s">
        <v>222</v>
      </c>
      <c r="E11" s="21"/>
      <c r="F11" s="21"/>
      <c r="G11" s="21"/>
      <c r="H11" s="21"/>
      <c r="I11" s="21"/>
      <c r="J11" s="21"/>
      <c r="K11" s="21"/>
      <c r="L11" s="21"/>
      <c r="M11" s="21"/>
      <c r="N11" s="21"/>
    </row>
    <row r="12" spans="1:15">
      <c r="B12" s="14"/>
      <c r="C12" s="20" t="s">
        <v>219</v>
      </c>
      <c r="D12" s="21" t="s">
        <v>252</v>
      </c>
      <c r="E12" s="21"/>
      <c r="F12" s="21"/>
      <c r="G12" s="21"/>
      <c r="H12" s="21"/>
      <c r="I12" s="21"/>
      <c r="J12" s="21"/>
      <c r="K12" s="21"/>
      <c r="L12" s="21"/>
      <c r="M12" s="21"/>
      <c r="N12" s="21"/>
    </row>
    <row r="13" spans="1:15">
      <c r="B13" s="14"/>
      <c r="C13" s="20" t="s">
        <v>216</v>
      </c>
      <c r="D13" s="21" t="s">
        <v>223</v>
      </c>
      <c r="E13" s="21"/>
      <c r="F13" s="21"/>
      <c r="G13" s="21"/>
      <c r="H13" s="21"/>
      <c r="I13" s="21"/>
      <c r="J13" s="21"/>
      <c r="K13" s="21"/>
      <c r="L13" s="21"/>
      <c r="M13" s="21"/>
      <c r="N13" s="21"/>
    </row>
    <row r="14" spans="1:15">
      <c r="B14" s="14"/>
      <c r="C14" s="20" t="s">
        <v>251</v>
      </c>
      <c r="D14" s="21" t="s">
        <v>224</v>
      </c>
      <c r="E14" s="21"/>
      <c r="F14" s="21"/>
      <c r="G14" s="21"/>
      <c r="H14" s="21"/>
      <c r="I14" s="21"/>
      <c r="J14" s="21"/>
      <c r="K14" s="21"/>
      <c r="L14" s="21"/>
      <c r="M14" s="21"/>
      <c r="N14" s="21"/>
    </row>
    <row r="15" spans="1:15" ht="17.399999999999999">
      <c r="B15" s="11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</row>
    <row r="16" spans="1:15" ht="18" customHeight="1">
      <c r="B16" s="11" t="s">
        <v>210</v>
      </c>
      <c r="C16" s="47" t="s">
        <v>227</v>
      </c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13"/>
    </row>
    <row r="17" spans="2:14" ht="17.399999999999999">
      <c r="B17" s="11"/>
      <c r="C17" s="47"/>
      <c r="D17" s="47"/>
      <c r="E17" s="47"/>
      <c r="F17" s="47"/>
      <c r="G17" s="47"/>
      <c r="H17" s="47"/>
      <c r="I17" s="47"/>
      <c r="J17" s="47"/>
      <c r="K17" s="47"/>
      <c r="L17" s="47"/>
      <c r="M17" s="47"/>
      <c r="N17" s="13"/>
    </row>
    <row r="18" spans="2:14" ht="17.399999999999999">
      <c r="B18" s="11"/>
      <c r="C18" s="49" t="s">
        <v>214</v>
      </c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13"/>
    </row>
    <row r="19" spans="2:14" ht="17.399999999999999">
      <c r="B19" s="11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</row>
    <row r="20" spans="2:14" ht="18" customHeight="1">
      <c r="B20" s="11" t="s">
        <v>211</v>
      </c>
      <c r="C20" s="47" t="s">
        <v>226</v>
      </c>
      <c r="D20" s="47"/>
      <c r="E20" s="47"/>
      <c r="F20" s="47"/>
      <c r="G20" s="47"/>
      <c r="H20" s="47"/>
      <c r="I20" s="47"/>
      <c r="J20" s="47"/>
      <c r="K20" s="47"/>
      <c r="L20" s="47"/>
      <c r="M20" s="47"/>
      <c r="N20" s="13"/>
    </row>
    <row r="21" spans="2:14" ht="17.399999999999999">
      <c r="B21" s="11"/>
      <c r="C21" s="47"/>
      <c r="D21" s="47"/>
      <c r="E21" s="47"/>
      <c r="F21" s="47"/>
      <c r="G21" s="47"/>
      <c r="H21" s="47"/>
      <c r="I21" s="47"/>
      <c r="J21" s="47"/>
      <c r="K21" s="47"/>
      <c r="L21" s="47"/>
      <c r="M21" s="47"/>
      <c r="N21" s="13"/>
    </row>
    <row r="22" spans="2:14" ht="17.399999999999999">
      <c r="B22" s="11"/>
      <c r="C22" s="49" t="s">
        <v>214</v>
      </c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13"/>
    </row>
    <row r="23" spans="2:14" ht="17.399999999999999">
      <c r="B23" s="11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</row>
    <row r="24" spans="2:14" ht="18" customHeight="1">
      <c r="B24" s="11" t="s">
        <v>253</v>
      </c>
      <c r="C24" s="47" t="s">
        <v>225</v>
      </c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13"/>
    </row>
    <row r="25" spans="2:14" ht="17.399999999999999">
      <c r="B25" s="11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13"/>
    </row>
    <row r="26" spans="2:14" ht="17.399999999999999">
      <c r="B26" s="11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13"/>
    </row>
    <row r="27" spans="2:14" ht="18" customHeight="1">
      <c r="B27" s="11"/>
      <c r="C27" s="47" t="s">
        <v>250</v>
      </c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13"/>
    </row>
    <row r="28" spans="2:14" ht="18" customHeight="1"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7"/>
    </row>
    <row r="29" spans="2:14" ht="18" customHeight="1">
      <c r="C29" s="47"/>
      <c r="D29" s="47"/>
      <c r="E29" s="47"/>
      <c r="F29" s="47"/>
      <c r="G29" s="47"/>
      <c r="H29" s="47"/>
      <c r="I29" s="47"/>
      <c r="J29" s="47"/>
      <c r="K29" s="47"/>
      <c r="L29" s="47"/>
      <c r="M29" s="47"/>
    </row>
  </sheetData>
  <mergeCells count="11">
    <mergeCell ref="C24:M25"/>
    <mergeCell ref="C27:M29"/>
    <mergeCell ref="B1:D3"/>
    <mergeCell ref="C7:M7"/>
    <mergeCell ref="C8:M8"/>
    <mergeCell ref="C16:M17"/>
    <mergeCell ref="C20:M21"/>
    <mergeCell ref="C22:M22"/>
    <mergeCell ref="C18:M18"/>
    <mergeCell ref="H1:M1"/>
    <mergeCell ref="B5:M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TC405"/>
  <sheetViews>
    <sheetView tabSelected="1" topLeftCell="A6" zoomScale="120" zoomScaleNormal="120" workbookViewId="0">
      <selection activeCell="A15" sqref="A15:G15"/>
    </sheetView>
  </sheetViews>
  <sheetFormatPr defaultColWidth="9.109375" defaultRowHeight="13.8"/>
  <cols>
    <col min="1" max="6" width="4.33203125" style="9" customWidth="1"/>
    <col min="7" max="7" width="52" style="8" customWidth="1"/>
    <col min="8" max="8" width="7.109375" style="10" customWidth="1"/>
    <col min="9" max="9" width="36.33203125" style="8" customWidth="1"/>
    <col min="10" max="16384" width="9.109375" style="8"/>
  </cols>
  <sheetData>
    <row r="1" spans="1:9" s="28" customFormat="1" ht="30" customHeight="1">
      <c r="A1" s="72" t="s">
        <v>434</v>
      </c>
      <c r="B1" s="72"/>
      <c r="C1" s="72"/>
      <c r="D1" s="72"/>
      <c r="E1" s="72"/>
      <c r="F1" s="72"/>
      <c r="G1" s="71" t="s">
        <v>1</v>
      </c>
      <c r="H1" s="71"/>
      <c r="I1" s="27"/>
    </row>
    <row r="2" spans="1:9" s="28" customFormat="1" ht="3.75" customHeight="1">
      <c r="A2" s="73"/>
      <c r="B2" s="73"/>
      <c r="C2" s="73"/>
      <c r="D2" s="73"/>
      <c r="E2" s="73"/>
      <c r="F2" s="73"/>
      <c r="G2" s="76"/>
      <c r="H2" s="76"/>
      <c r="I2" s="76"/>
    </row>
    <row r="3" spans="1:9" s="28" customFormat="1" ht="25.5" customHeight="1">
      <c r="A3" s="74" t="s">
        <v>2</v>
      </c>
      <c r="B3" s="74"/>
      <c r="C3" s="74"/>
      <c r="D3" s="74"/>
      <c r="E3" s="74"/>
      <c r="F3" s="74"/>
      <c r="G3" s="54"/>
      <c r="H3" s="54"/>
      <c r="I3" s="54"/>
    </row>
    <row r="4" spans="1:9" s="28" customFormat="1" ht="3.75" customHeight="1">
      <c r="A4" s="75"/>
      <c r="B4" s="75"/>
      <c r="C4" s="75"/>
      <c r="D4" s="75"/>
      <c r="E4" s="75"/>
      <c r="F4" s="75"/>
      <c r="G4" s="77"/>
      <c r="H4" s="77"/>
      <c r="I4" s="77"/>
    </row>
    <row r="5" spans="1:9" s="28" customFormat="1" ht="25.5" customHeight="1">
      <c r="A5" s="53" t="s">
        <v>3</v>
      </c>
      <c r="B5" s="53"/>
      <c r="C5" s="53"/>
      <c r="D5" s="53"/>
      <c r="E5" s="53"/>
      <c r="F5" s="53"/>
      <c r="G5" s="54"/>
      <c r="H5" s="54"/>
      <c r="I5" s="54"/>
    </row>
    <row r="6" spans="1:9" s="28" customFormat="1" ht="3.75" customHeight="1">
      <c r="A6" s="75"/>
      <c r="B6" s="75"/>
      <c r="C6" s="75"/>
      <c r="D6" s="75"/>
      <c r="E6" s="75"/>
      <c r="F6" s="75"/>
      <c r="G6" s="75"/>
      <c r="H6" s="75"/>
      <c r="I6" s="75"/>
    </row>
    <row r="7" spans="1:9" s="28" customFormat="1" ht="25.5" customHeight="1">
      <c r="A7" s="53" t="s">
        <v>4</v>
      </c>
      <c r="B7" s="53"/>
      <c r="C7" s="53"/>
      <c r="D7" s="53"/>
      <c r="E7" s="53"/>
      <c r="F7" s="53"/>
      <c r="G7" s="54" t="s">
        <v>5</v>
      </c>
      <c r="H7" s="54"/>
      <c r="I7" s="54"/>
    </row>
    <row r="8" spans="1:9" s="28" customFormat="1" ht="3.75" customHeight="1">
      <c r="A8" s="59"/>
      <c r="B8" s="59"/>
      <c r="C8" s="59"/>
      <c r="D8" s="59"/>
      <c r="E8" s="59"/>
      <c r="F8" s="59"/>
      <c r="G8" s="75"/>
      <c r="H8" s="75"/>
      <c r="I8" s="75"/>
    </row>
    <row r="9" spans="1:9" s="28" customFormat="1" ht="25.5" customHeight="1">
      <c r="A9" s="53" t="s">
        <v>228</v>
      </c>
      <c r="B9" s="53"/>
      <c r="C9" s="53"/>
      <c r="D9" s="53"/>
      <c r="E9" s="53"/>
      <c r="F9" s="53"/>
      <c r="G9" s="54"/>
      <c r="H9" s="54"/>
      <c r="I9" s="54"/>
    </row>
    <row r="10" spans="1:9" s="28" customFormat="1" ht="3.75" customHeight="1">
      <c r="G10" s="29"/>
      <c r="H10" s="29"/>
      <c r="I10" s="29"/>
    </row>
    <row r="11" spans="1:9" s="28" customFormat="1" ht="25.5" customHeight="1">
      <c r="A11" s="53" t="s">
        <v>6</v>
      </c>
      <c r="B11" s="53"/>
      <c r="C11" s="53"/>
      <c r="D11" s="53"/>
      <c r="E11" s="53"/>
      <c r="F11" s="53"/>
      <c r="G11" s="54"/>
      <c r="H11" s="54"/>
      <c r="I11" s="54"/>
    </row>
    <row r="12" spans="1:9" s="28" customFormat="1" ht="3.75" customHeight="1">
      <c r="A12" s="53"/>
      <c r="B12" s="53"/>
      <c r="C12" s="53"/>
      <c r="D12" s="53"/>
      <c r="E12" s="53"/>
      <c r="F12" s="53"/>
      <c r="G12" s="59"/>
      <c r="H12" s="59"/>
      <c r="I12" s="59"/>
    </row>
    <row r="13" spans="1:9" s="28" customFormat="1" ht="25.5" customHeight="1">
      <c r="A13" s="53" t="s">
        <v>7</v>
      </c>
      <c r="B13" s="53"/>
      <c r="C13" s="53"/>
      <c r="D13" s="53"/>
      <c r="E13" s="53"/>
      <c r="F13" s="53"/>
      <c r="G13" s="54"/>
      <c r="H13" s="54"/>
      <c r="I13" s="54"/>
    </row>
    <row r="14" spans="1:9" s="28" customFormat="1" ht="3.75" customHeight="1" thickBot="1">
      <c r="A14" s="53"/>
      <c r="B14" s="53"/>
      <c r="C14" s="53"/>
      <c r="D14" s="53"/>
      <c r="E14" s="53"/>
      <c r="F14" s="53"/>
      <c r="G14" s="59"/>
      <c r="H14" s="59"/>
      <c r="I14" s="59"/>
    </row>
    <row r="15" spans="1:9" s="28" customFormat="1" ht="30" customHeight="1">
      <c r="A15" s="80"/>
      <c r="B15" s="81"/>
      <c r="C15" s="81"/>
      <c r="D15" s="81"/>
      <c r="E15" s="81"/>
      <c r="F15" s="81"/>
      <c r="G15" s="81"/>
      <c r="H15" s="56" t="s">
        <v>8</v>
      </c>
      <c r="I15" s="64" t="s">
        <v>9</v>
      </c>
    </row>
    <row r="16" spans="1:9" s="28" customFormat="1" ht="20.399999999999999">
      <c r="A16" s="78"/>
      <c r="B16" s="79"/>
      <c r="C16" s="79"/>
      <c r="D16" s="79"/>
      <c r="E16" s="79"/>
      <c r="F16" s="79"/>
      <c r="G16" s="79"/>
      <c r="H16" s="57"/>
      <c r="I16" s="65"/>
    </row>
    <row r="17" spans="1:10" s="28" customFormat="1" ht="20.25" customHeight="1">
      <c r="A17" s="69"/>
      <c r="B17" s="70"/>
      <c r="C17" s="70"/>
      <c r="D17" s="70"/>
      <c r="E17" s="70"/>
      <c r="F17" s="70"/>
      <c r="G17" s="70"/>
      <c r="H17" s="57"/>
      <c r="I17" s="65"/>
    </row>
    <row r="18" spans="1:10" s="30" customFormat="1" ht="15.6" thickBot="1">
      <c r="A18" s="67" t="s">
        <v>412</v>
      </c>
      <c r="B18" s="68"/>
      <c r="C18" s="68"/>
      <c r="D18" s="68"/>
      <c r="E18" s="68"/>
      <c r="F18" s="68"/>
      <c r="G18" s="68"/>
      <c r="H18" s="58"/>
      <c r="I18" s="66"/>
      <c r="J18" s="28"/>
    </row>
    <row r="19" spans="1:10" s="28" customFormat="1" ht="13.95" customHeight="1" thickTop="1">
      <c r="A19" s="60" t="s">
        <v>10</v>
      </c>
      <c r="B19" s="61"/>
      <c r="C19" s="61"/>
      <c r="D19" s="61"/>
      <c r="E19" s="61"/>
      <c r="F19" s="61"/>
      <c r="G19" s="61"/>
      <c r="H19" s="61"/>
      <c r="I19" s="62"/>
    </row>
    <row r="20" spans="1:10" s="28" customFormat="1" ht="14.4" customHeight="1">
      <c r="A20" s="1"/>
      <c r="B20" s="88" t="s">
        <v>249</v>
      </c>
      <c r="C20" s="88"/>
      <c r="D20" s="88"/>
      <c r="E20" s="88"/>
      <c r="F20" s="88"/>
      <c r="G20" s="88"/>
      <c r="H20" s="6" t="s">
        <v>11</v>
      </c>
      <c r="I20" s="2"/>
    </row>
    <row r="21" spans="1:10" s="28" customFormat="1" ht="13.95" customHeight="1">
      <c r="A21" s="1"/>
      <c r="B21" s="24"/>
      <c r="C21" s="86" t="s">
        <v>12</v>
      </c>
      <c r="D21" s="86"/>
      <c r="E21" s="86"/>
      <c r="F21" s="86"/>
      <c r="G21" s="86"/>
      <c r="H21" s="6" t="str">
        <f>+H20</f>
        <v>Y</v>
      </c>
      <c r="I21" s="91" t="s">
        <v>231</v>
      </c>
    </row>
    <row r="22" spans="1:10" s="28" customFormat="1" ht="13.95" customHeight="1">
      <c r="A22" s="1"/>
      <c r="B22" s="24"/>
      <c r="C22" s="86" t="s">
        <v>13</v>
      </c>
      <c r="D22" s="86"/>
      <c r="E22" s="86"/>
      <c r="F22" s="86"/>
      <c r="G22" s="86"/>
      <c r="H22" s="6" t="str">
        <f>IF(AND(OR(H20="Y",H20="X"),AND(H21&lt;&gt;"Y",H21&lt;&gt;"X")),"Y","N")</f>
        <v>N</v>
      </c>
      <c r="I22" s="92"/>
    </row>
    <row r="23" spans="1:10" s="28" customFormat="1" ht="13.95" customHeight="1">
      <c r="A23" s="1"/>
      <c r="B23" s="24"/>
      <c r="C23" s="86" t="s">
        <v>14</v>
      </c>
      <c r="D23" s="86"/>
      <c r="E23" s="86"/>
      <c r="F23" s="86"/>
      <c r="G23" s="86"/>
      <c r="H23" s="6" t="str">
        <f>IF(AND(OR(H20="Y",H20="X"),AND(H21&lt;&gt;"Y",H21&lt;&gt;"X"),AND(H22&lt;&gt;"Y",H22&lt;&gt;"X")),"Y","N")</f>
        <v>N</v>
      </c>
      <c r="I23" s="93"/>
    </row>
    <row r="24" spans="1:10" s="28" customFormat="1" ht="14.4" customHeight="1">
      <c r="A24" s="1"/>
      <c r="B24" s="88" t="s">
        <v>15</v>
      </c>
      <c r="C24" s="88"/>
      <c r="D24" s="88"/>
      <c r="E24" s="88"/>
      <c r="F24" s="88"/>
      <c r="G24" s="88"/>
      <c r="H24" s="6" t="str">
        <f>H20</f>
        <v>Y</v>
      </c>
      <c r="I24" s="2"/>
    </row>
    <row r="25" spans="1:10" s="28" customFormat="1" ht="13.95" customHeight="1">
      <c r="A25" s="1"/>
      <c r="B25" s="24"/>
      <c r="C25" s="86" t="s">
        <v>413</v>
      </c>
      <c r="D25" s="86"/>
      <c r="E25" s="86"/>
      <c r="F25" s="86"/>
      <c r="G25" s="86"/>
      <c r="H25" s="6" t="str">
        <f>H24</f>
        <v>Y</v>
      </c>
      <c r="I25" s="3"/>
    </row>
    <row r="26" spans="1:10" s="28" customFormat="1" ht="13.95" customHeight="1">
      <c r="A26" s="1"/>
      <c r="B26" s="24"/>
      <c r="C26" s="86" t="s">
        <v>16</v>
      </c>
      <c r="D26" s="86"/>
      <c r="E26" s="86"/>
      <c r="F26" s="86"/>
      <c r="G26" s="87"/>
      <c r="H26" s="6" t="str">
        <f>H24</f>
        <v>Y</v>
      </c>
      <c r="I26" s="3"/>
    </row>
    <row r="27" spans="1:10" s="28" customFormat="1" ht="13.95" customHeight="1">
      <c r="A27" s="1"/>
      <c r="B27" s="24"/>
      <c r="C27" s="24"/>
      <c r="D27" s="86" t="s">
        <v>233</v>
      </c>
      <c r="E27" s="86"/>
      <c r="F27" s="86"/>
      <c r="G27" s="87"/>
      <c r="H27" s="6" t="str">
        <f>H25</f>
        <v>Y</v>
      </c>
      <c r="I27" s="3"/>
    </row>
    <row r="28" spans="1:10" s="28" customFormat="1" ht="18.75" customHeight="1">
      <c r="A28" s="1"/>
      <c r="B28" s="24"/>
      <c r="C28" s="24"/>
      <c r="D28" s="24"/>
      <c r="E28" s="86" t="s">
        <v>240</v>
      </c>
      <c r="F28" s="86"/>
      <c r="G28" s="87"/>
      <c r="H28" s="84"/>
      <c r="I28" s="85"/>
    </row>
    <row r="29" spans="1:10" s="28" customFormat="1" ht="33.6" customHeight="1">
      <c r="A29" s="1"/>
      <c r="B29" s="24"/>
      <c r="C29" s="24"/>
      <c r="D29" s="24"/>
      <c r="E29" s="86" t="s">
        <v>244</v>
      </c>
      <c r="F29" s="86"/>
      <c r="G29" s="87"/>
      <c r="H29" s="84"/>
      <c r="I29" s="85"/>
    </row>
    <row r="30" spans="1:10" s="28" customFormat="1" ht="34.200000000000003" customHeight="1">
      <c r="A30" s="1"/>
      <c r="B30" s="24"/>
      <c r="C30" s="24"/>
      <c r="D30" s="24"/>
      <c r="E30" s="86" t="s">
        <v>237</v>
      </c>
      <c r="F30" s="86"/>
      <c r="G30" s="87"/>
      <c r="H30" s="84"/>
      <c r="I30" s="85"/>
    </row>
    <row r="31" spans="1:10" s="28" customFormat="1" ht="33.6" customHeight="1">
      <c r="A31" s="1"/>
      <c r="B31" s="24"/>
      <c r="C31" s="24"/>
      <c r="D31" s="24"/>
      <c r="E31" s="86" t="s">
        <v>238</v>
      </c>
      <c r="F31" s="86"/>
      <c r="G31" s="87"/>
      <c r="H31" s="84"/>
      <c r="I31" s="85"/>
    </row>
    <row r="32" spans="1:10" s="28" customFormat="1" ht="33.6" customHeight="1">
      <c r="A32" s="1"/>
      <c r="B32" s="24"/>
      <c r="C32" s="24"/>
      <c r="D32" s="24"/>
      <c r="E32" s="86" t="s">
        <v>239</v>
      </c>
      <c r="F32" s="86"/>
      <c r="G32" s="87"/>
      <c r="H32" s="84"/>
      <c r="I32" s="85"/>
    </row>
    <row r="33" spans="1:9" s="28" customFormat="1" ht="13.95" customHeight="1">
      <c r="A33" s="1"/>
      <c r="B33" s="24"/>
      <c r="C33" s="24"/>
      <c r="D33" s="86" t="s">
        <v>234</v>
      </c>
      <c r="E33" s="86"/>
      <c r="F33" s="86"/>
      <c r="G33" s="87"/>
      <c r="H33" s="6" t="str">
        <f>H26</f>
        <v>Y</v>
      </c>
      <c r="I33" s="3"/>
    </row>
    <row r="34" spans="1:9" s="28" customFormat="1" ht="13.95" customHeight="1">
      <c r="A34" s="1"/>
      <c r="B34" s="24"/>
      <c r="C34" s="24"/>
      <c r="D34" s="86" t="s">
        <v>235</v>
      </c>
      <c r="E34" s="86"/>
      <c r="F34" s="86"/>
      <c r="G34" s="87"/>
      <c r="H34" s="6" t="str">
        <f>H26</f>
        <v>Y</v>
      </c>
      <c r="I34" s="3"/>
    </row>
    <row r="35" spans="1:9" s="28" customFormat="1" ht="13.95" customHeight="1">
      <c r="A35" s="1"/>
      <c r="B35" s="24"/>
      <c r="C35" s="24"/>
      <c r="D35" s="86" t="s">
        <v>236</v>
      </c>
      <c r="E35" s="86"/>
      <c r="F35" s="86"/>
      <c r="G35" s="87"/>
      <c r="H35" s="6" t="str">
        <f>H26</f>
        <v>Y</v>
      </c>
      <c r="I35" s="3"/>
    </row>
    <row r="36" spans="1:9" s="28" customFormat="1" ht="13.95" customHeight="1">
      <c r="A36" s="1"/>
      <c r="B36" s="24"/>
      <c r="C36" s="86" t="s">
        <v>17</v>
      </c>
      <c r="D36" s="86"/>
      <c r="E36" s="86"/>
      <c r="F36" s="86"/>
      <c r="G36" s="87"/>
      <c r="H36" s="6" t="str">
        <f>H20</f>
        <v>Y</v>
      </c>
      <c r="I36" s="3"/>
    </row>
    <row r="37" spans="1:9" s="28" customFormat="1" ht="13.95" customHeight="1">
      <c r="A37" s="1"/>
      <c r="B37" s="24"/>
      <c r="C37" s="24"/>
      <c r="D37" s="86" t="s">
        <v>18</v>
      </c>
      <c r="E37" s="86"/>
      <c r="F37" s="86"/>
      <c r="G37" s="87"/>
      <c r="H37" s="6" t="str">
        <f>H36</f>
        <v>Y</v>
      </c>
      <c r="I37" s="3"/>
    </row>
    <row r="38" spans="1:9" s="28" customFormat="1" ht="13.95" customHeight="1" thickBot="1">
      <c r="A38" s="5"/>
      <c r="B38" s="25"/>
      <c r="C38" s="25"/>
      <c r="D38" s="89" t="s">
        <v>19</v>
      </c>
      <c r="E38" s="89"/>
      <c r="F38" s="89"/>
      <c r="G38" s="90"/>
      <c r="H38" s="7" t="str">
        <f>H36</f>
        <v>Y</v>
      </c>
      <c r="I38" s="4"/>
    </row>
    <row r="39" spans="1:9" s="28" customFormat="1" ht="14.4" customHeight="1" thickTop="1">
      <c r="A39" s="60" t="s">
        <v>20</v>
      </c>
      <c r="B39" s="61"/>
      <c r="C39" s="61"/>
      <c r="D39" s="61"/>
      <c r="E39" s="61"/>
      <c r="F39" s="61"/>
      <c r="G39" s="61"/>
      <c r="H39" s="61"/>
      <c r="I39" s="62"/>
    </row>
    <row r="40" spans="1:9" s="28" customFormat="1" ht="14.4">
      <c r="A40" s="31"/>
      <c r="B40" s="82" t="s">
        <v>21</v>
      </c>
      <c r="C40" s="82"/>
      <c r="D40" s="82"/>
      <c r="E40" s="82"/>
      <c r="F40" s="82"/>
      <c r="G40" s="82"/>
      <c r="H40" s="26" t="str">
        <f>IF(OR(H21="Y",H21="X"),"Y","N")</f>
        <v>Y</v>
      </c>
      <c r="I40" s="41"/>
    </row>
    <row r="41" spans="1:9" s="28" customFormat="1">
      <c r="A41" s="31"/>
      <c r="B41" s="32"/>
      <c r="C41" s="63" t="s">
        <v>22</v>
      </c>
      <c r="D41" s="63"/>
      <c r="E41" s="63"/>
      <c r="F41" s="63"/>
      <c r="G41" s="63"/>
      <c r="H41" s="26" t="str">
        <f>H40</f>
        <v>Y</v>
      </c>
      <c r="I41" s="42"/>
    </row>
    <row r="42" spans="1:9" s="28" customFormat="1">
      <c r="A42" s="31"/>
      <c r="B42" s="32"/>
      <c r="C42" s="32"/>
      <c r="D42" s="63" t="s">
        <v>23</v>
      </c>
      <c r="E42" s="63"/>
      <c r="F42" s="63"/>
      <c r="G42" s="63"/>
      <c r="H42" s="26" t="str">
        <f>H41</f>
        <v>Y</v>
      </c>
      <c r="I42" s="42"/>
    </row>
    <row r="43" spans="1:9" s="28" customFormat="1">
      <c r="A43" s="31"/>
      <c r="B43" s="32"/>
      <c r="C43" s="32"/>
      <c r="D43" s="63" t="s">
        <v>24</v>
      </c>
      <c r="E43" s="63"/>
      <c r="F43" s="63"/>
      <c r="G43" s="63"/>
      <c r="H43" s="26" t="str">
        <f>H41</f>
        <v>Y</v>
      </c>
      <c r="I43" s="42"/>
    </row>
    <row r="44" spans="1:9" s="28" customFormat="1">
      <c r="A44" s="31"/>
      <c r="B44" s="32"/>
      <c r="C44" s="63" t="s">
        <v>25</v>
      </c>
      <c r="D44" s="63"/>
      <c r="E44" s="63"/>
      <c r="F44" s="63"/>
      <c r="G44" s="63"/>
      <c r="H44" s="26" t="str">
        <f>H40</f>
        <v>Y</v>
      </c>
      <c r="I44" s="42"/>
    </row>
    <row r="45" spans="1:9" s="28" customFormat="1">
      <c r="A45" s="31"/>
      <c r="B45" s="32"/>
      <c r="C45" s="63" t="s">
        <v>26</v>
      </c>
      <c r="D45" s="63"/>
      <c r="E45" s="63"/>
      <c r="F45" s="63"/>
      <c r="G45" s="63"/>
      <c r="H45" s="26" t="str">
        <f>H40</f>
        <v>Y</v>
      </c>
      <c r="I45" s="42"/>
    </row>
    <row r="46" spans="1:9" s="28" customFormat="1">
      <c r="A46" s="31"/>
      <c r="B46" s="32"/>
      <c r="C46" s="32"/>
      <c r="D46" s="63" t="s">
        <v>27</v>
      </c>
      <c r="E46" s="63"/>
      <c r="F46" s="63"/>
      <c r="G46" s="63"/>
      <c r="H46" s="26" t="str">
        <f>H45</f>
        <v>Y</v>
      </c>
      <c r="I46" s="42"/>
    </row>
    <row r="47" spans="1:9" s="28" customFormat="1">
      <c r="A47" s="31"/>
      <c r="B47" s="32"/>
      <c r="C47" s="32"/>
      <c r="D47" s="63" t="s">
        <v>28</v>
      </c>
      <c r="E47" s="63"/>
      <c r="F47" s="63"/>
      <c r="G47" s="63"/>
      <c r="H47" s="26" t="str">
        <f>H45</f>
        <v>Y</v>
      </c>
      <c r="I47" s="42"/>
    </row>
    <row r="48" spans="1:9" s="28" customFormat="1">
      <c r="A48" s="31"/>
      <c r="B48" s="32"/>
      <c r="C48" s="63" t="s">
        <v>29</v>
      </c>
      <c r="D48" s="63"/>
      <c r="E48" s="63"/>
      <c r="F48" s="63"/>
      <c r="G48" s="63"/>
      <c r="H48" s="26" t="str">
        <f>H40</f>
        <v>Y</v>
      </c>
      <c r="I48" s="42"/>
    </row>
    <row r="49" spans="1:9" s="28" customFormat="1">
      <c r="A49" s="31"/>
      <c r="B49" s="32"/>
      <c r="C49" s="32"/>
      <c r="D49" s="63" t="s">
        <v>30</v>
      </c>
      <c r="E49" s="63"/>
      <c r="F49" s="63"/>
      <c r="G49" s="63"/>
      <c r="H49" s="26" t="str">
        <f>H48</f>
        <v>Y</v>
      </c>
      <c r="I49" s="42"/>
    </row>
    <row r="50" spans="1:9" s="28" customFormat="1">
      <c r="A50" s="31"/>
      <c r="B50" s="32"/>
      <c r="C50" s="32"/>
      <c r="D50" s="63" t="s">
        <v>31</v>
      </c>
      <c r="E50" s="63"/>
      <c r="F50" s="63"/>
      <c r="G50" s="63"/>
      <c r="H50" s="26" t="str">
        <f>H48</f>
        <v>Y</v>
      </c>
      <c r="I50" s="42"/>
    </row>
    <row r="51" spans="1:9" s="28" customFormat="1">
      <c r="A51" s="31"/>
      <c r="B51" s="32"/>
      <c r="C51" s="32"/>
      <c r="D51" s="63" t="s">
        <v>32</v>
      </c>
      <c r="E51" s="63"/>
      <c r="F51" s="63"/>
      <c r="G51" s="63"/>
      <c r="H51" s="26" t="str">
        <f>H48</f>
        <v>Y</v>
      </c>
      <c r="I51" s="42"/>
    </row>
    <row r="52" spans="1:9" s="28" customFormat="1">
      <c r="A52" s="31"/>
      <c r="B52" s="32"/>
      <c r="C52" s="32"/>
      <c r="D52" s="63" t="s">
        <v>33</v>
      </c>
      <c r="E52" s="63"/>
      <c r="F52" s="63"/>
      <c r="G52" s="63"/>
      <c r="H52" s="26" t="str">
        <f>H48</f>
        <v>Y</v>
      </c>
      <c r="I52" s="42"/>
    </row>
    <row r="53" spans="1:9" s="28" customFormat="1">
      <c r="A53" s="31"/>
      <c r="B53" s="32"/>
      <c r="C53" s="32"/>
      <c r="D53" s="63" t="s">
        <v>34</v>
      </c>
      <c r="E53" s="63"/>
      <c r="F53" s="63"/>
      <c r="G53" s="63"/>
      <c r="H53" s="26" t="str">
        <f>H48</f>
        <v>Y</v>
      </c>
      <c r="I53" s="42"/>
    </row>
    <row r="54" spans="1:9" s="28" customFormat="1">
      <c r="A54" s="31"/>
      <c r="B54" s="32"/>
      <c r="C54" s="32"/>
      <c r="D54" s="63" t="s">
        <v>35</v>
      </c>
      <c r="E54" s="63"/>
      <c r="F54" s="63"/>
      <c r="G54" s="63"/>
      <c r="H54" s="26" t="str">
        <f>H48</f>
        <v>Y</v>
      </c>
      <c r="I54" s="42"/>
    </row>
    <row r="55" spans="1:9" s="28" customFormat="1">
      <c r="A55" s="31"/>
      <c r="B55" s="32"/>
      <c r="C55" s="63" t="s">
        <v>36</v>
      </c>
      <c r="D55" s="63"/>
      <c r="E55" s="63"/>
      <c r="F55" s="63"/>
      <c r="G55" s="63"/>
      <c r="H55" s="26" t="str">
        <f>H40</f>
        <v>Y</v>
      </c>
      <c r="I55" s="42"/>
    </row>
    <row r="56" spans="1:9" s="28" customFormat="1">
      <c r="A56" s="31"/>
      <c r="B56" s="32"/>
      <c r="C56" s="32"/>
      <c r="D56" s="63" t="s">
        <v>37</v>
      </c>
      <c r="E56" s="63"/>
      <c r="F56" s="63"/>
      <c r="G56" s="63"/>
      <c r="H56" s="26" t="str">
        <f>H55</f>
        <v>Y</v>
      </c>
      <c r="I56" s="42"/>
    </row>
    <row r="57" spans="1:9" s="28" customFormat="1">
      <c r="A57" s="31"/>
      <c r="B57" s="32"/>
      <c r="C57" s="32"/>
      <c r="D57" s="63" t="s">
        <v>38</v>
      </c>
      <c r="E57" s="63"/>
      <c r="F57" s="63"/>
      <c r="G57" s="63"/>
      <c r="H57" s="26" t="str">
        <f>H55</f>
        <v>Y</v>
      </c>
      <c r="I57" s="42"/>
    </row>
    <row r="58" spans="1:9" s="28" customFormat="1">
      <c r="A58" s="31"/>
      <c r="B58" s="32"/>
      <c r="C58" s="32"/>
      <c r="D58" s="63" t="s">
        <v>39</v>
      </c>
      <c r="E58" s="63"/>
      <c r="F58" s="63"/>
      <c r="G58" s="63"/>
      <c r="H58" s="26" t="str">
        <f>H55</f>
        <v>Y</v>
      </c>
      <c r="I58" s="42"/>
    </row>
    <row r="59" spans="1:9" s="28" customFormat="1">
      <c r="A59" s="31"/>
      <c r="B59" s="32"/>
      <c r="C59" s="32"/>
      <c r="D59" s="63" t="s">
        <v>40</v>
      </c>
      <c r="E59" s="63"/>
      <c r="F59" s="63"/>
      <c r="G59" s="63"/>
      <c r="H59" s="26" t="str">
        <f>H55</f>
        <v>Y</v>
      </c>
      <c r="I59" s="42"/>
    </row>
    <row r="60" spans="1:9" s="28" customFormat="1">
      <c r="A60" s="31"/>
      <c r="B60" s="32"/>
      <c r="C60" s="32"/>
      <c r="D60" s="63" t="s">
        <v>245</v>
      </c>
      <c r="E60" s="63"/>
      <c r="F60" s="63"/>
      <c r="G60" s="63"/>
      <c r="H60" s="26" t="str">
        <f>H55</f>
        <v>Y</v>
      </c>
      <c r="I60" s="42"/>
    </row>
    <row r="61" spans="1:9" s="28" customFormat="1">
      <c r="A61" s="31"/>
      <c r="B61" s="32"/>
      <c r="C61" s="63" t="s">
        <v>41</v>
      </c>
      <c r="D61" s="63"/>
      <c r="E61" s="63"/>
      <c r="F61" s="63"/>
      <c r="G61" s="63"/>
      <c r="H61" s="26" t="str">
        <f>H40</f>
        <v>Y</v>
      </c>
      <c r="I61" s="42"/>
    </row>
    <row r="62" spans="1:9" s="28" customFormat="1">
      <c r="A62" s="31"/>
      <c r="B62" s="32"/>
      <c r="C62" s="32"/>
      <c r="D62" s="63" t="s">
        <v>254</v>
      </c>
      <c r="E62" s="63"/>
      <c r="F62" s="63"/>
      <c r="G62" s="63"/>
      <c r="H62" s="26" t="str">
        <f>H61</f>
        <v>Y</v>
      </c>
      <c r="I62" s="42"/>
    </row>
    <row r="63" spans="1:9" s="28" customFormat="1">
      <c r="A63" s="31"/>
      <c r="B63" s="32"/>
      <c r="C63" s="63" t="s">
        <v>42</v>
      </c>
      <c r="D63" s="63"/>
      <c r="E63" s="63"/>
      <c r="F63" s="63"/>
      <c r="G63" s="63"/>
      <c r="H63" s="26" t="str">
        <f>H40</f>
        <v>Y</v>
      </c>
      <c r="I63" s="42"/>
    </row>
    <row r="64" spans="1:9" s="28" customFormat="1">
      <c r="A64" s="31"/>
      <c r="B64" s="32"/>
      <c r="C64" s="32"/>
      <c r="D64" s="63" t="s">
        <v>43</v>
      </c>
      <c r="E64" s="63"/>
      <c r="F64" s="63"/>
      <c r="G64" s="63"/>
      <c r="H64" s="26" t="str">
        <f>H63</f>
        <v>Y</v>
      </c>
      <c r="I64" s="42"/>
    </row>
    <row r="65" spans="1:9" s="28" customFormat="1">
      <c r="A65" s="31"/>
      <c r="B65" s="32"/>
      <c r="C65" s="32"/>
      <c r="D65" s="32"/>
      <c r="E65" s="63" t="s">
        <v>44</v>
      </c>
      <c r="F65" s="63"/>
      <c r="G65" s="63"/>
      <c r="H65" s="26" t="str">
        <f>H64</f>
        <v>Y</v>
      </c>
      <c r="I65" s="42"/>
    </row>
    <row r="66" spans="1:9" s="28" customFormat="1">
      <c r="A66" s="31"/>
      <c r="B66" s="32"/>
      <c r="C66" s="32"/>
      <c r="D66" s="32"/>
      <c r="E66" s="63" t="s">
        <v>45</v>
      </c>
      <c r="F66" s="63"/>
      <c r="G66" s="63"/>
      <c r="H66" s="26" t="str">
        <f>H64</f>
        <v>Y</v>
      </c>
      <c r="I66" s="42"/>
    </row>
    <row r="67" spans="1:9" s="28" customFormat="1">
      <c r="A67" s="31"/>
      <c r="B67" s="32"/>
      <c r="C67" s="32"/>
      <c r="D67" s="63" t="s">
        <v>46</v>
      </c>
      <c r="E67" s="63"/>
      <c r="F67" s="63"/>
      <c r="G67" s="63"/>
      <c r="H67" s="26" t="str">
        <f>H63</f>
        <v>Y</v>
      </c>
      <c r="I67" s="42"/>
    </row>
    <row r="68" spans="1:9" s="28" customFormat="1">
      <c r="A68" s="31"/>
      <c r="B68" s="32"/>
      <c r="C68" s="32"/>
      <c r="D68" s="32"/>
      <c r="E68" s="63" t="s">
        <v>47</v>
      </c>
      <c r="F68" s="63"/>
      <c r="G68" s="63"/>
      <c r="H68" s="26" t="str">
        <f>H67</f>
        <v>Y</v>
      </c>
      <c r="I68" s="42"/>
    </row>
    <row r="69" spans="1:9" s="28" customFormat="1">
      <c r="A69" s="31"/>
      <c r="B69" s="32"/>
      <c r="C69" s="32"/>
      <c r="D69" s="32"/>
      <c r="E69" s="63" t="s">
        <v>48</v>
      </c>
      <c r="F69" s="63"/>
      <c r="G69" s="63"/>
      <c r="H69" s="26" t="str">
        <f>H67</f>
        <v>Y</v>
      </c>
      <c r="I69" s="42"/>
    </row>
    <row r="70" spans="1:9" s="28" customFormat="1">
      <c r="A70" s="31"/>
      <c r="B70" s="32"/>
      <c r="C70" s="32"/>
      <c r="D70" s="32"/>
      <c r="E70" s="63" t="s">
        <v>49</v>
      </c>
      <c r="F70" s="63"/>
      <c r="G70" s="63"/>
      <c r="H70" s="26" t="str">
        <f>H67</f>
        <v>Y</v>
      </c>
      <c r="I70" s="42"/>
    </row>
    <row r="71" spans="1:9" s="28" customFormat="1">
      <c r="A71" s="31"/>
      <c r="B71" s="32"/>
      <c r="C71" s="32"/>
      <c r="D71" s="32"/>
      <c r="E71" s="63" t="s">
        <v>50</v>
      </c>
      <c r="F71" s="63"/>
      <c r="G71" s="63"/>
      <c r="H71" s="26" t="str">
        <f>H67</f>
        <v>Y</v>
      </c>
      <c r="I71" s="42"/>
    </row>
    <row r="72" spans="1:9" s="28" customFormat="1">
      <c r="A72" s="31"/>
      <c r="B72" s="32"/>
      <c r="C72" s="32"/>
      <c r="D72" s="32"/>
      <c r="E72" s="63" t="s">
        <v>51</v>
      </c>
      <c r="F72" s="63"/>
      <c r="G72" s="63"/>
      <c r="H72" s="26" t="str">
        <f>H67</f>
        <v>Y</v>
      </c>
      <c r="I72" s="42"/>
    </row>
    <row r="73" spans="1:9" s="28" customFormat="1">
      <c r="A73" s="31"/>
      <c r="B73" s="32"/>
      <c r="C73" s="32"/>
      <c r="D73" s="32"/>
      <c r="E73" s="63" t="s">
        <v>52</v>
      </c>
      <c r="F73" s="63"/>
      <c r="G73" s="63"/>
      <c r="H73" s="26" t="str">
        <f>H67</f>
        <v>Y</v>
      </c>
      <c r="I73" s="42"/>
    </row>
    <row r="74" spans="1:9" s="28" customFormat="1">
      <c r="A74" s="31"/>
      <c r="B74" s="32"/>
      <c r="C74" s="32"/>
      <c r="D74" s="63" t="s">
        <v>255</v>
      </c>
      <c r="E74" s="63"/>
      <c r="F74" s="63"/>
      <c r="G74" s="63"/>
      <c r="H74" s="26" t="str">
        <f>H63</f>
        <v>Y</v>
      </c>
      <c r="I74" s="42"/>
    </row>
    <row r="75" spans="1:9" s="28" customFormat="1">
      <c r="A75" s="31"/>
      <c r="B75" s="32"/>
      <c r="C75" s="63" t="s">
        <v>53</v>
      </c>
      <c r="D75" s="63"/>
      <c r="E75" s="63"/>
      <c r="F75" s="63"/>
      <c r="G75" s="63"/>
      <c r="H75" s="26" t="str">
        <f>H40</f>
        <v>Y</v>
      </c>
      <c r="I75" s="42"/>
    </row>
    <row r="76" spans="1:9" s="28" customFormat="1" ht="14.4" thickBot="1">
      <c r="A76" s="31"/>
      <c r="B76" s="32"/>
      <c r="C76" s="32"/>
      <c r="D76" s="63" t="s">
        <v>54</v>
      </c>
      <c r="E76" s="63"/>
      <c r="F76" s="63"/>
      <c r="G76" s="63"/>
      <c r="H76" s="33" t="str">
        <f>H75</f>
        <v>Y</v>
      </c>
      <c r="I76" s="42"/>
    </row>
    <row r="77" spans="1:9" s="28" customFormat="1" ht="13.95" customHeight="1" thickTop="1">
      <c r="A77" s="60" t="s">
        <v>55</v>
      </c>
      <c r="B77" s="61"/>
      <c r="C77" s="61"/>
      <c r="D77" s="61"/>
      <c r="E77" s="61"/>
      <c r="F77" s="61"/>
      <c r="G77" s="61"/>
      <c r="H77" s="61"/>
      <c r="I77" s="62"/>
    </row>
    <row r="78" spans="1:9" s="28" customFormat="1" ht="14.4">
      <c r="A78" s="31"/>
      <c r="B78" s="82" t="s">
        <v>56</v>
      </c>
      <c r="C78" s="82"/>
      <c r="D78" s="82"/>
      <c r="E78" s="82"/>
      <c r="F78" s="82"/>
      <c r="G78" s="82"/>
      <c r="H78" s="26" t="str">
        <f>IF(OR(H21="Y",H21="X"),"Y","N")</f>
        <v>Y</v>
      </c>
      <c r="I78" s="41"/>
    </row>
    <row r="79" spans="1:9" s="28" customFormat="1">
      <c r="A79" s="31"/>
      <c r="B79" s="32"/>
      <c r="C79" s="63" t="s">
        <v>57</v>
      </c>
      <c r="D79" s="63"/>
      <c r="E79" s="63"/>
      <c r="F79" s="63"/>
      <c r="G79" s="63"/>
      <c r="H79" s="26" t="str">
        <f>H78</f>
        <v>Y</v>
      </c>
      <c r="I79" s="42"/>
    </row>
    <row r="80" spans="1:9" s="28" customFormat="1">
      <c r="A80" s="31"/>
      <c r="B80" s="32"/>
      <c r="C80" s="32"/>
      <c r="D80" s="63" t="s">
        <v>58</v>
      </c>
      <c r="E80" s="63"/>
      <c r="F80" s="63"/>
      <c r="G80" s="63"/>
      <c r="H80" s="26" t="str">
        <f>H79</f>
        <v>Y</v>
      </c>
      <c r="I80" s="42"/>
    </row>
    <row r="81" spans="1:9" s="28" customFormat="1">
      <c r="A81" s="31"/>
      <c r="B81" s="32"/>
      <c r="C81" s="32"/>
      <c r="D81" s="63" t="s">
        <v>59</v>
      </c>
      <c r="E81" s="63"/>
      <c r="F81" s="63"/>
      <c r="G81" s="63"/>
      <c r="H81" s="26" t="str">
        <f>H79</f>
        <v>Y</v>
      </c>
      <c r="I81" s="42"/>
    </row>
    <row r="82" spans="1:9" s="28" customFormat="1">
      <c r="A82" s="31"/>
      <c r="B82" s="32"/>
      <c r="C82" s="32"/>
      <c r="D82" s="32"/>
      <c r="E82" s="63" t="s">
        <v>256</v>
      </c>
      <c r="F82" s="63"/>
      <c r="G82" s="63"/>
      <c r="H82" s="26" t="str">
        <f>H79</f>
        <v>Y</v>
      </c>
      <c r="I82" s="42"/>
    </row>
    <row r="83" spans="1:9" s="28" customFormat="1">
      <c r="A83" s="31"/>
      <c r="B83" s="32"/>
      <c r="C83" s="32"/>
      <c r="D83" s="32"/>
      <c r="E83" s="63" t="s">
        <v>257</v>
      </c>
      <c r="F83" s="63"/>
      <c r="G83" s="63"/>
      <c r="H83" s="26" t="str">
        <f>H80</f>
        <v>Y</v>
      </c>
      <c r="I83" s="42"/>
    </row>
    <row r="84" spans="1:9" s="28" customFormat="1">
      <c r="A84" s="31"/>
      <c r="B84" s="32"/>
      <c r="C84" s="32"/>
      <c r="D84" s="32"/>
      <c r="E84" s="32"/>
      <c r="F84" s="63" t="s">
        <v>258</v>
      </c>
      <c r="G84" s="63"/>
      <c r="H84" s="26" t="str">
        <f>H83</f>
        <v>Y</v>
      </c>
      <c r="I84" s="42"/>
    </row>
    <row r="85" spans="1:9" s="28" customFormat="1">
      <c r="A85" s="31"/>
      <c r="B85" s="32"/>
      <c r="C85" s="32"/>
      <c r="D85" s="32"/>
      <c r="E85" s="63" t="s">
        <v>259</v>
      </c>
      <c r="F85" s="63"/>
      <c r="G85" s="63"/>
      <c r="H85" s="26" t="str">
        <f>H81</f>
        <v>Y</v>
      </c>
      <c r="I85" s="42"/>
    </row>
    <row r="86" spans="1:9" s="28" customFormat="1">
      <c r="A86" s="31"/>
      <c r="B86" s="32"/>
      <c r="C86" s="63" t="s">
        <v>60</v>
      </c>
      <c r="D86" s="63"/>
      <c r="E86" s="63"/>
      <c r="F86" s="63"/>
      <c r="G86" s="63"/>
      <c r="H86" s="26" t="str">
        <f>H78</f>
        <v>Y</v>
      </c>
      <c r="I86" s="42"/>
    </row>
    <row r="87" spans="1:9" s="28" customFormat="1">
      <c r="A87" s="31"/>
      <c r="B87" s="32"/>
      <c r="C87" s="32"/>
      <c r="D87" s="63" t="s">
        <v>61</v>
      </c>
      <c r="E87" s="63"/>
      <c r="F87" s="63"/>
      <c r="G87" s="63"/>
      <c r="H87" s="26" t="str">
        <f>H86</f>
        <v>Y</v>
      </c>
      <c r="I87" s="42"/>
    </row>
    <row r="88" spans="1:9" s="28" customFormat="1">
      <c r="A88" s="31"/>
      <c r="B88" s="32"/>
      <c r="C88" s="32"/>
      <c r="D88" s="63" t="s">
        <v>260</v>
      </c>
      <c r="E88" s="63"/>
      <c r="F88" s="63"/>
      <c r="G88" s="63"/>
      <c r="H88" s="26" t="str">
        <f>H86</f>
        <v>Y</v>
      </c>
      <c r="I88" s="42"/>
    </row>
    <row r="89" spans="1:9" s="28" customFormat="1">
      <c r="A89" s="31"/>
      <c r="B89" s="32"/>
      <c r="C89" s="32"/>
      <c r="D89" s="63" t="s">
        <v>62</v>
      </c>
      <c r="E89" s="63"/>
      <c r="F89" s="63"/>
      <c r="G89" s="63"/>
      <c r="H89" s="26" t="str">
        <f>H86</f>
        <v>Y</v>
      </c>
      <c r="I89" s="42"/>
    </row>
    <row r="90" spans="1:9" s="28" customFormat="1">
      <c r="A90" s="31"/>
      <c r="B90" s="32"/>
      <c r="C90" s="32"/>
      <c r="D90" s="63" t="s">
        <v>63</v>
      </c>
      <c r="E90" s="63"/>
      <c r="F90" s="63"/>
      <c r="G90" s="63"/>
      <c r="H90" s="26" t="str">
        <f>H86</f>
        <v>Y</v>
      </c>
      <c r="I90" s="42"/>
    </row>
    <row r="91" spans="1:9" s="28" customFormat="1">
      <c r="A91" s="31"/>
      <c r="B91" s="32"/>
      <c r="C91" s="32"/>
      <c r="D91" s="63" t="s">
        <v>64</v>
      </c>
      <c r="E91" s="63"/>
      <c r="F91" s="63"/>
      <c r="G91" s="63"/>
      <c r="H91" s="26" t="str">
        <f>H86</f>
        <v>Y</v>
      </c>
      <c r="I91" s="42" t="s">
        <v>432</v>
      </c>
    </row>
    <row r="92" spans="1:9" s="28" customFormat="1">
      <c r="A92" s="31"/>
      <c r="B92" s="32"/>
      <c r="C92" s="32"/>
      <c r="D92" s="63" t="s">
        <v>65</v>
      </c>
      <c r="E92" s="63"/>
      <c r="F92" s="63"/>
      <c r="G92" s="63"/>
      <c r="H92" s="26" t="str">
        <f>H86</f>
        <v>Y</v>
      </c>
      <c r="I92" s="42"/>
    </row>
    <row r="93" spans="1:9" s="28" customFormat="1">
      <c r="A93" s="31"/>
      <c r="B93" s="32"/>
      <c r="C93" s="63" t="s">
        <v>424</v>
      </c>
      <c r="D93" s="63"/>
      <c r="E93" s="63"/>
      <c r="F93" s="63"/>
      <c r="G93" s="63"/>
      <c r="H93" s="26" t="str">
        <f>H78</f>
        <v>Y</v>
      </c>
      <c r="I93" s="42"/>
    </row>
    <row r="94" spans="1:9" s="28" customFormat="1">
      <c r="A94" s="31"/>
      <c r="B94" s="32"/>
      <c r="C94" s="32"/>
      <c r="D94" s="63" t="s">
        <v>261</v>
      </c>
      <c r="E94" s="63"/>
      <c r="F94" s="63"/>
      <c r="G94" s="63"/>
      <c r="H94" s="26" t="str">
        <f>H92</f>
        <v>Y</v>
      </c>
      <c r="I94" s="42"/>
    </row>
    <row r="95" spans="1:9" s="28" customFormat="1">
      <c r="A95" s="31"/>
      <c r="B95" s="32"/>
      <c r="C95" s="32"/>
      <c r="D95" s="63" t="s">
        <v>262</v>
      </c>
      <c r="E95" s="63"/>
      <c r="F95" s="63"/>
      <c r="G95" s="63"/>
      <c r="H95" s="26" t="str">
        <f>H93</f>
        <v>Y</v>
      </c>
      <c r="I95" s="42"/>
    </row>
    <row r="96" spans="1:9" s="28" customFormat="1">
      <c r="A96" s="31"/>
      <c r="B96" s="32"/>
      <c r="C96" s="63" t="s">
        <v>425</v>
      </c>
      <c r="D96" s="63"/>
      <c r="E96" s="63"/>
      <c r="F96" s="63"/>
      <c r="G96" s="63"/>
      <c r="H96" s="26" t="str">
        <f>H78</f>
        <v>Y</v>
      </c>
      <c r="I96" s="42"/>
    </row>
    <row r="97" spans="1:9" s="28" customFormat="1">
      <c r="A97" s="31"/>
      <c r="B97" s="32"/>
      <c r="C97" s="63" t="s">
        <v>263</v>
      </c>
      <c r="D97" s="63"/>
      <c r="E97" s="63"/>
      <c r="F97" s="63"/>
      <c r="G97" s="63"/>
      <c r="H97" s="26" t="str">
        <f>H78</f>
        <v>Y</v>
      </c>
      <c r="I97" s="42"/>
    </row>
    <row r="98" spans="1:9" s="28" customFormat="1">
      <c r="A98" s="31"/>
      <c r="B98" s="32"/>
      <c r="C98" s="32"/>
      <c r="D98" s="63" t="s">
        <v>264</v>
      </c>
      <c r="E98" s="63"/>
      <c r="F98" s="63"/>
      <c r="G98" s="63"/>
      <c r="H98" s="26" t="str">
        <f>H97</f>
        <v>Y</v>
      </c>
      <c r="I98" s="42"/>
    </row>
    <row r="99" spans="1:9" s="28" customFormat="1">
      <c r="A99" s="31"/>
      <c r="B99" s="32"/>
      <c r="C99" s="32"/>
      <c r="D99" s="63" t="s">
        <v>265</v>
      </c>
      <c r="E99" s="63"/>
      <c r="F99" s="63"/>
      <c r="G99" s="63"/>
      <c r="H99" s="26" t="str">
        <f>H97</f>
        <v>Y</v>
      </c>
      <c r="I99" s="42"/>
    </row>
    <row r="100" spans="1:9" s="28" customFormat="1">
      <c r="A100" s="31"/>
      <c r="B100" s="32"/>
      <c r="C100" s="32"/>
      <c r="D100" s="63" t="s">
        <v>266</v>
      </c>
      <c r="E100" s="63"/>
      <c r="F100" s="63"/>
      <c r="G100" s="63"/>
      <c r="H100" s="26" t="str">
        <f>H97</f>
        <v>Y</v>
      </c>
      <c r="I100" s="42"/>
    </row>
    <row r="101" spans="1:9" s="28" customFormat="1">
      <c r="A101" s="31"/>
      <c r="B101" s="32"/>
      <c r="C101" s="63" t="s">
        <v>285</v>
      </c>
      <c r="D101" s="63"/>
      <c r="E101" s="63"/>
      <c r="F101" s="63"/>
      <c r="G101" s="63"/>
      <c r="H101" s="26" t="str">
        <f>H78</f>
        <v>Y</v>
      </c>
      <c r="I101" s="42"/>
    </row>
    <row r="102" spans="1:9" s="28" customFormat="1">
      <c r="A102" s="31"/>
      <c r="B102" s="32"/>
      <c r="C102" s="32"/>
      <c r="D102" s="63" t="s">
        <v>267</v>
      </c>
      <c r="E102" s="63"/>
      <c r="F102" s="63"/>
      <c r="G102" s="63"/>
      <c r="H102" s="26" t="str">
        <f>H98</f>
        <v>Y</v>
      </c>
      <c r="I102" s="42"/>
    </row>
    <row r="103" spans="1:9" s="28" customFormat="1">
      <c r="A103" s="31"/>
      <c r="B103" s="32"/>
      <c r="C103" s="32"/>
      <c r="D103" s="63" t="s">
        <v>268</v>
      </c>
      <c r="E103" s="63"/>
      <c r="F103" s="63"/>
      <c r="G103" s="63"/>
      <c r="H103" s="26" t="str">
        <f>H99</f>
        <v>Y</v>
      </c>
      <c r="I103" s="42"/>
    </row>
    <row r="104" spans="1:9" s="28" customFormat="1">
      <c r="A104" s="31"/>
      <c r="B104" s="32"/>
      <c r="C104" s="32"/>
      <c r="D104" s="63" t="s">
        <v>269</v>
      </c>
      <c r="E104" s="63"/>
      <c r="F104" s="63"/>
      <c r="G104" s="63"/>
      <c r="H104" s="26" t="str">
        <f>H99</f>
        <v>Y</v>
      </c>
      <c r="I104" s="42"/>
    </row>
    <row r="105" spans="1:9" s="28" customFormat="1">
      <c r="A105" s="31"/>
      <c r="B105" s="32"/>
      <c r="C105" s="32"/>
      <c r="D105" s="63" t="s">
        <v>270</v>
      </c>
      <c r="E105" s="63"/>
      <c r="F105" s="63"/>
      <c r="G105" s="63"/>
      <c r="H105" s="26" t="str">
        <f>H100</f>
        <v>Y</v>
      </c>
      <c r="I105" s="42"/>
    </row>
    <row r="106" spans="1:9" s="28" customFormat="1">
      <c r="A106" s="31"/>
      <c r="B106" s="32"/>
      <c r="C106" s="63" t="s">
        <v>271</v>
      </c>
      <c r="D106" s="63"/>
      <c r="E106" s="63"/>
      <c r="F106" s="63"/>
      <c r="G106" s="63"/>
      <c r="H106" s="26" t="str">
        <f>H78</f>
        <v>Y</v>
      </c>
      <c r="I106" s="42"/>
    </row>
    <row r="107" spans="1:9" s="28" customFormat="1">
      <c r="A107" s="31"/>
      <c r="B107" s="32"/>
      <c r="C107" s="63" t="s">
        <v>272</v>
      </c>
      <c r="D107" s="63"/>
      <c r="E107" s="63"/>
      <c r="F107" s="63"/>
      <c r="G107" s="63"/>
      <c r="H107" s="26" t="str">
        <f>H78</f>
        <v>Y</v>
      </c>
      <c r="I107" s="42"/>
    </row>
    <row r="108" spans="1:9" s="28" customFormat="1" ht="14.4" thickBot="1">
      <c r="A108" s="31"/>
      <c r="B108" s="32"/>
      <c r="C108" s="63" t="s">
        <v>273</v>
      </c>
      <c r="D108" s="63"/>
      <c r="E108" s="63"/>
      <c r="F108" s="63"/>
      <c r="G108" s="63"/>
      <c r="H108" s="33" t="str">
        <f>H79</f>
        <v>Y</v>
      </c>
      <c r="I108" s="42"/>
    </row>
    <row r="109" spans="1:9" s="28" customFormat="1" ht="13.95" customHeight="1" thickTop="1">
      <c r="A109" s="60" t="s">
        <v>66</v>
      </c>
      <c r="B109" s="61"/>
      <c r="C109" s="61"/>
      <c r="D109" s="61"/>
      <c r="E109" s="61"/>
      <c r="F109" s="61"/>
      <c r="G109" s="61"/>
      <c r="H109" s="61"/>
      <c r="I109" s="62"/>
    </row>
    <row r="110" spans="1:9" s="28" customFormat="1" ht="14.4">
      <c r="A110" s="31"/>
      <c r="B110" s="82" t="s">
        <v>67</v>
      </c>
      <c r="C110" s="82"/>
      <c r="D110" s="82"/>
      <c r="E110" s="82"/>
      <c r="F110" s="82"/>
      <c r="G110" s="82"/>
      <c r="H110" s="26" t="str">
        <f>IF(OR(H21="Y",H21="X"),"Y","N")</f>
        <v>Y</v>
      </c>
      <c r="I110" s="41"/>
    </row>
    <row r="111" spans="1:9" s="28" customFormat="1" ht="14.4">
      <c r="A111" s="31"/>
      <c r="B111" s="34"/>
      <c r="C111" s="82" t="s">
        <v>68</v>
      </c>
      <c r="D111" s="82"/>
      <c r="E111" s="82"/>
      <c r="F111" s="82"/>
      <c r="G111" s="82"/>
      <c r="H111" s="26" t="str">
        <f>H110</f>
        <v>Y</v>
      </c>
      <c r="I111" s="55" t="s">
        <v>230</v>
      </c>
    </row>
    <row r="112" spans="1:9" s="28" customFormat="1" ht="14.4">
      <c r="A112" s="31"/>
      <c r="B112" s="34"/>
      <c r="C112" s="82" t="s">
        <v>69</v>
      </c>
      <c r="D112" s="82"/>
      <c r="E112" s="82"/>
      <c r="F112" s="82"/>
      <c r="G112" s="82"/>
      <c r="H112" s="26" t="str">
        <f>IF(AND(H110&lt;&gt;"Y",H110&lt;&gt;"X"),"N",IF(OR(H111="Y",H111="X"),"N","Y"))</f>
        <v>N</v>
      </c>
      <c r="I112" s="55"/>
    </row>
    <row r="113" spans="1:9" s="28" customFormat="1" ht="14.4">
      <c r="A113" s="31"/>
      <c r="B113" s="82" t="s">
        <v>70</v>
      </c>
      <c r="C113" s="82"/>
      <c r="D113" s="82"/>
      <c r="E113" s="82"/>
      <c r="F113" s="82"/>
      <c r="G113" s="82"/>
      <c r="H113" s="26" t="str">
        <f>H110</f>
        <v>Y</v>
      </c>
      <c r="I113" s="41"/>
    </row>
    <row r="114" spans="1:9" s="28" customFormat="1">
      <c r="A114" s="31"/>
      <c r="B114" s="32"/>
      <c r="C114" s="63" t="s">
        <v>274</v>
      </c>
      <c r="D114" s="63"/>
      <c r="E114" s="63"/>
      <c r="F114" s="63"/>
      <c r="G114" s="63"/>
      <c r="H114" s="26" t="str">
        <f>H110</f>
        <v>Y</v>
      </c>
      <c r="I114" s="42"/>
    </row>
    <row r="115" spans="1:9" s="28" customFormat="1">
      <c r="A115" s="31"/>
      <c r="B115" s="32"/>
      <c r="C115" s="32"/>
      <c r="D115" s="63" t="s">
        <v>275</v>
      </c>
      <c r="E115" s="63"/>
      <c r="F115" s="63"/>
      <c r="G115" s="63"/>
      <c r="H115" s="26" t="str">
        <f>H114</f>
        <v>Y</v>
      </c>
      <c r="I115" s="42"/>
    </row>
    <row r="116" spans="1:9" s="28" customFormat="1">
      <c r="A116" s="31"/>
      <c r="B116" s="32"/>
      <c r="C116" s="32"/>
      <c r="D116" s="63" t="s">
        <v>276</v>
      </c>
      <c r="E116" s="63"/>
      <c r="F116" s="63"/>
      <c r="G116" s="63"/>
      <c r="H116" s="26" t="str">
        <f>H115</f>
        <v>Y</v>
      </c>
      <c r="I116" s="42"/>
    </row>
    <row r="117" spans="1:9" s="28" customFormat="1">
      <c r="A117" s="31"/>
      <c r="B117" s="32"/>
      <c r="C117" s="63" t="s">
        <v>71</v>
      </c>
      <c r="D117" s="63"/>
      <c r="E117" s="63"/>
      <c r="F117" s="63"/>
      <c r="G117" s="63"/>
      <c r="H117" s="26" t="str">
        <f>H110</f>
        <v>Y</v>
      </c>
      <c r="I117" s="42"/>
    </row>
    <row r="118" spans="1:9" s="28" customFormat="1">
      <c r="A118" s="31"/>
      <c r="B118" s="32"/>
      <c r="C118" s="63" t="s">
        <v>72</v>
      </c>
      <c r="D118" s="63"/>
      <c r="E118" s="63"/>
      <c r="F118" s="63"/>
      <c r="G118" s="63"/>
      <c r="H118" s="26" t="str">
        <f>H110</f>
        <v>Y</v>
      </c>
      <c r="I118" s="42"/>
    </row>
    <row r="119" spans="1:9" s="28" customFormat="1">
      <c r="A119" s="31"/>
      <c r="B119" s="32"/>
      <c r="C119" s="32"/>
      <c r="D119" s="63" t="s">
        <v>73</v>
      </c>
      <c r="E119" s="63"/>
      <c r="F119" s="63"/>
      <c r="G119" s="63"/>
      <c r="H119" s="26" t="str">
        <f>H118</f>
        <v>Y</v>
      </c>
      <c r="I119" s="42"/>
    </row>
    <row r="120" spans="1:9" s="28" customFormat="1">
      <c r="A120" s="31"/>
      <c r="B120" s="32"/>
      <c r="C120" s="32"/>
      <c r="D120" s="63" t="s">
        <v>74</v>
      </c>
      <c r="E120" s="63"/>
      <c r="F120" s="63"/>
      <c r="G120" s="63"/>
      <c r="H120" s="26" t="str">
        <f>H118</f>
        <v>Y</v>
      </c>
      <c r="I120" s="42"/>
    </row>
    <row r="121" spans="1:9" s="28" customFormat="1">
      <c r="A121" s="31"/>
      <c r="B121" s="32"/>
      <c r="C121" s="32"/>
      <c r="D121" s="63" t="s">
        <v>75</v>
      </c>
      <c r="E121" s="63"/>
      <c r="F121" s="63"/>
      <c r="G121" s="63"/>
      <c r="H121" s="26" t="str">
        <f>H118</f>
        <v>Y</v>
      </c>
      <c r="I121" s="42"/>
    </row>
    <row r="122" spans="1:9" s="28" customFormat="1">
      <c r="A122" s="31"/>
      <c r="B122" s="32"/>
      <c r="C122" s="63" t="s">
        <v>76</v>
      </c>
      <c r="D122" s="63"/>
      <c r="E122" s="63"/>
      <c r="F122" s="63"/>
      <c r="G122" s="63"/>
      <c r="H122" s="26" t="str">
        <f>H110</f>
        <v>Y</v>
      </c>
      <c r="I122" s="42"/>
    </row>
    <row r="123" spans="1:9" s="28" customFormat="1">
      <c r="A123" s="31"/>
      <c r="B123" s="32"/>
      <c r="C123" s="32"/>
      <c r="D123" s="63" t="s">
        <v>77</v>
      </c>
      <c r="E123" s="63"/>
      <c r="F123" s="63"/>
      <c r="G123" s="63"/>
      <c r="H123" s="26" t="str">
        <f>H122</f>
        <v>Y</v>
      </c>
      <c r="I123" s="42" t="s">
        <v>431</v>
      </c>
    </row>
    <row r="124" spans="1:9" s="28" customFormat="1">
      <c r="A124" s="31"/>
      <c r="B124" s="32"/>
      <c r="C124" s="32"/>
      <c r="D124" s="63" t="s">
        <v>78</v>
      </c>
      <c r="E124" s="63"/>
      <c r="F124" s="63"/>
      <c r="G124" s="63"/>
      <c r="H124" s="26" t="str">
        <f>H122</f>
        <v>Y</v>
      </c>
      <c r="I124" s="42"/>
    </row>
    <row r="125" spans="1:9" s="28" customFormat="1">
      <c r="A125" s="31"/>
      <c r="B125" s="32"/>
      <c r="C125" s="32"/>
      <c r="D125" s="63" t="s">
        <v>79</v>
      </c>
      <c r="E125" s="63"/>
      <c r="F125" s="63"/>
      <c r="G125" s="63"/>
      <c r="H125" s="26" t="str">
        <f>H122</f>
        <v>Y</v>
      </c>
      <c r="I125" s="42"/>
    </row>
    <row r="126" spans="1:9" s="28" customFormat="1">
      <c r="A126" s="31"/>
      <c r="B126" s="32"/>
      <c r="C126" s="63" t="s">
        <v>277</v>
      </c>
      <c r="D126" s="63"/>
      <c r="E126" s="63"/>
      <c r="F126" s="63"/>
      <c r="G126" s="63"/>
      <c r="H126" s="26" t="str">
        <f>H114</f>
        <v>Y</v>
      </c>
      <c r="I126" s="42"/>
    </row>
    <row r="127" spans="1:9" s="28" customFormat="1" ht="14.4">
      <c r="A127" s="31"/>
      <c r="B127" s="82" t="s">
        <v>80</v>
      </c>
      <c r="C127" s="82"/>
      <c r="D127" s="82"/>
      <c r="E127" s="82"/>
      <c r="F127" s="82"/>
      <c r="G127" s="82"/>
      <c r="H127" s="26" t="str">
        <f>H111</f>
        <v>Y</v>
      </c>
      <c r="I127" s="41"/>
    </row>
    <row r="128" spans="1:9" s="28" customFormat="1">
      <c r="A128" s="31"/>
      <c r="B128" s="32"/>
      <c r="C128" s="63" t="s">
        <v>278</v>
      </c>
      <c r="D128" s="63"/>
      <c r="E128" s="63"/>
      <c r="F128" s="63"/>
      <c r="G128" s="63"/>
      <c r="H128" s="26" t="str">
        <f>H127</f>
        <v>Y</v>
      </c>
      <c r="I128" s="42"/>
    </row>
    <row r="129" spans="1:9" s="28" customFormat="1">
      <c r="A129" s="31"/>
      <c r="B129" s="32"/>
      <c r="C129" s="32"/>
      <c r="D129" s="63" t="s">
        <v>281</v>
      </c>
      <c r="E129" s="63"/>
      <c r="F129" s="63"/>
      <c r="G129" s="63"/>
      <c r="H129" s="26" t="str">
        <f>H128</f>
        <v>Y</v>
      </c>
      <c r="I129" s="42"/>
    </row>
    <row r="130" spans="1:9" s="28" customFormat="1" ht="28.2" customHeight="1">
      <c r="A130" s="1"/>
      <c r="B130" s="24"/>
      <c r="C130" s="24"/>
      <c r="D130" s="24"/>
      <c r="E130" s="86" t="s">
        <v>427</v>
      </c>
      <c r="F130" s="86"/>
      <c r="G130" s="87"/>
      <c r="H130" s="6" t="str">
        <f>H129</f>
        <v>Y</v>
      </c>
      <c r="I130" s="91" t="s">
        <v>426</v>
      </c>
    </row>
    <row r="131" spans="1:9" s="28" customFormat="1" ht="43.2" customHeight="1">
      <c r="A131" s="1"/>
      <c r="B131" s="24"/>
      <c r="C131" s="24"/>
      <c r="D131" s="24"/>
      <c r="E131" s="86" t="s">
        <v>428</v>
      </c>
      <c r="F131" s="86"/>
      <c r="G131" s="87"/>
      <c r="H131" s="6" t="str">
        <f>IF(AND(H129&lt;&gt;"Y",H129&lt;&gt;"X"),"N",IF(OR(H130="Y",H130="X"),"N","Y"))</f>
        <v>N</v>
      </c>
      <c r="I131" s="93"/>
    </row>
    <row r="132" spans="1:9" s="28" customFormat="1">
      <c r="A132" s="31"/>
      <c r="B132" s="32"/>
      <c r="C132" s="32"/>
      <c r="D132" s="63" t="s">
        <v>280</v>
      </c>
      <c r="E132" s="63"/>
      <c r="F132" s="63"/>
      <c r="G132" s="63"/>
      <c r="H132" s="26" t="str">
        <f>H129</f>
        <v>Y</v>
      </c>
      <c r="I132" s="42"/>
    </row>
    <row r="133" spans="1:9" s="28" customFormat="1">
      <c r="A133" s="31"/>
      <c r="B133" s="32"/>
      <c r="C133" s="32"/>
      <c r="D133" s="63" t="s">
        <v>279</v>
      </c>
      <c r="E133" s="63"/>
      <c r="F133" s="63"/>
      <c r="G133" s="63"/>
      <c r="H133" s="26" t="str">
        <f>H132</f>
        <v>Y</v>
      </c>
      <c r="I133" s="42"/>
    </row>
    <row r="134" spans="1:9" s="28" customFormat="1">
      <c r="A134" s="31"/>
      <c r="B134" s="32"/>
      <c r="C134" s="63" t="s">
        <v>81</v>
      </c>
      <c r="D134" s="63"/>
      <c r="E134" s="63"/>
      <c r="F134" s="63"/>
      <c r="G134" s="63"/>
      <c r="H134" s="26" t="str">
        <f>H127</f>
        <v>Y</v>
      </c>
      <c r="I134" s="42"/>
    </row>
    <row r="135" spans="1:9" s="28" customFormat="1">
      <c r="A135" s="31"/>
      <c r="B135" s="32"/>
      <c r="C135" s="32"/>
      <c r="D135" s="63" t="s">
        <v>82</v>
      </c>
      <c r="E135" s="63"/>
      <c r="F135" s="63"/>
      <c r="G135" s="63"/>
      <c r="H135" s="26" t="str">
        <f>H134</f>
        <v>Y</v>
      </c>
      <c r="I135" s="42"/>
    </row>
    <row r="136" spans="1:9" s="28" customFormat="1">
      <c r="A136" s="31"/>
      <c r="B136" s="32"/>
      <c r="C136" s="32"/>
      <c r="D136" s="63" t="s">
        <v>283</v>
      </c>
      <c r="E136" s="63"/>
      <c r="F136" s="63"/>
      <c r="G136" s="63"/>
      <c r="H136" s="26" t="str">
        <f>H134</f>
        <v>Y</v>
      </c>
      <c r="I136" s="42"/>
    </row>
    <row r="137" spans="1:9" s="28" customFormat="1">
      <c r="A137" s="31"/>
      <c r="B137" s="32"/>
      <c r="C137" s="32"/>
      <c r="D137" s="63" t="s">
        <v>282</v>
      </c>
      <c r="E137" s="63"/>
      <c r="F137" s="63"/>
      <c r="G137" s="63"/>
      <c r="H137" s="26" t="str">
        <f>H134</f>
        <v>Y</v>
      </c>
      <c r="I137" s="42"/>
    </row>
    <row r="138" spans="1:9" s="28" customFormat="1">
      <c r="A138" s="31"/>
      <c r="B138" s="32"/>
      <c r="C138" s="32"/>
      <c r="D138" s="63" t="s">
        <v>284</v>
      </c>
      <c r="E138" s="63"/>
      <c r="F138" s="63"/>
      <c r="G138" s="63"/>
      <c r="H138" s="26" t="str">
        <f>H134</f>
        <v>Y</v>
      </c>
      <c r="I138" s="42"/>
    </row>
    <row r="139" spans="1:9" s="28" customFormat="1">
      <c r="A139" s="31"/>
      <c r="B139" s="32"/>
      <c r="C139" s="32"/>
      <c r="D139" s="63" t="s">
        <v>286</v>
      </c>
      <c r="E139" s="63"/>
      <c r="F139" s="63"/>
      <c r="G139" s="63"/>
      <c r="H139" s="26" t="str">
        <f>H134</f>
        <v>Y</v>
      </c>
      <c r="I139" s="42"/>
    </row>
    <row r="140" spans="1:9" s="28" customFormat="1">
      <c r="A140" s="31"/>
      <c r="B140" s="32"/>
      <c r="C140" s="32"/>
      <c r="D140" s="63" t="s">
        <v>287</v>
      </c>
      <c r="E140" s="63"/>
      <c r="F140" s="63"/>
      <c r="G140" s="63"/>
      <c r="H140" s="26" t="s">
        <v>11</v>
      </c>
      <c r="I140" s="42"/>
    </row>
    <row r="141" spans="1:9" s="28" customFormat="1">
      <c r="A141" s="31"/>
      <c r="B141" s="32"/>
      <c r="C141" s="32"/>
      <c r="D141" s="63" t="s">
        <v>288</v>
      </c>
      <c r="E141" s="63"/>
      <c r="F141" s="63"/>
      <c r="G141" s="63"/>
      <c r="H141" s="26" t="str">
        <f>H134</f>
        <v>Y</v>
      </c>
      <c r="I141" s="42"/>
    </row>
    <row r="142" spans="1:9" s="28" customFormat="1">
      <c r="A142" s="31"/>
      <c r="B142" s="32"/>
      <c r="C142" s="32"/>
      <c r="D142" s="63" t="s">
        <v>289</v>
      </c>
      <c r="E142" s="63"/>
      <c r="F142" s="63"/>
      <c r="G142" s="63"/>
      <c r="H142" s="26" t="str">
        <f>H134</f>
        <v>Y</v>
      </c>
      <c r="I142" s="42"/>
    </row>
    <row r="143" spans="1:9" s="28" customFormat="1">
      <c r="A143" s="31"/>
      <c r="B143" s="32"/>
      <c r="C143" s="32"/>
      <c r="D143" s="63" t="s">
        <v>290</v>
      </c>
      <c r="E143" s="63"/>
      <c r="F143" s="63"/>
      <c r="G143" s="63"/>
      <c r="H143" s="26" t="str">
        <f>H134</f>
        <v>Y</v>
      </c>
      <c r="I143" s="42"/>
    </row>
    <row r="144" spans="1:9" s="28" customFormat="1">
      <c r="A144" s="31"/>
      <c r="B144" s="32"/>
      <c r="C144" s="32"/>
      <c r="D144" s="63" t="s">
        <v>291</v>
      </c>
      <c r="E144" s="63"/>
      <c r="F144" s="63"/>
      <c r="G144" s="63"/>
      <c r="H144" s="26" t="str">
        <f>H135</f>
        <v>Y</v>
      </c>
      <c r="I144" s="42"/>
    </row>
    <row r="145" spans="1:9" s="28" customFormat="1">
      <c r="A145" s="31"/>
      <c r="B145" s="32"/>
      <c r="C145" s="63" t="s">
        <v>83</v>
      </c>
      <c r="D145" s="63"/>
      <c r="E145" s="63"/>
      <c r="F145" s="63"/>
      <c r="G145" s="63"/>
      <c r="H145" s="26" t="str">
        <f>H127</f>
        <v>Y</v>
      </c>
      <c r="I145" s="42"/>
    </row>
    <row r="146" spans="1:9" s="28" customFormat="1" ht="28.2" customHeight="1">
      <c r="A146" s="31"/>
      <c r="B146" s="32"/>
      <c r="C146" s="32"/>
      <c r="D146" s="63" t="s">
        <v>84</v>
      </c>
      <c r="E146" s="63"/>
      <c r="F146" s="63"/>
      <c r="G146" s="63"/>
      <c r="H146" s="26" t="str">
        <f>IF(OR(H145="Y",H145="X"),H131,H145)</f>
        <v>N</v>
      </c>
      <c r="I146" s="42" t="str">
        <f>IF(H146="N","Not Applicable - Alternate Renewables Approach Not Selected","")</f>
        <v>Not Applicable - Alternate Renewables Approach Not Selected</v>
      </c>
    </row>
    <row r="147" spans="1:9" s="28" customFormat="1" ht="28.95" customHeight="1">
      <c r="A147" s="31"/>
      <c r="B147" s="32"/>
      <c r="C147" s="32"/>
      <c r="D147" s="32"/>
      <c r="E147" s="63" t="s">
        <v>292</v>
      </c>
      <c r="F147" s="63"/>
      <c r="G147" s="63"/>
      <c r="H147" s="26" t="str">
        <f>H146</f>
        <v>N</v>
      </c>
      <c r="I147" s="42"/>
    </row>
    <row r="148" spans="1:9" s="28" customFormat="1">
      <c r="A148" s="31"/>
      <c r="B148" s="32"/>
      <c r="C148" s="32"/>
      <c r="D148" s="63" t="s">
        <v>85</v>
      </c>
      <c r="E148" s="63"/>
      <c r="F148" s="63"/>
      <c r="G148" s="63"/>
      <c r="H148" s="26" t="str">
        <f>H145</f>
        <v>Y</v>
      </c>
      <c r="I148" s="42"/>
    </row>
    <row r="149" spans="1:9" s="28" customFormat="1">
      <c r="A149" s="31"/>
      <c r="B149" s="32"/>
      <c r="C149" s="32"/>
      <c r="D149" s="63" t="s">
        <v>293</v>
      </c>
      <c r="E149" s="63"/>
      <c r="F149" s="63"/>
      <c r="G149" s="63"/>
      <c r="H149" s="26" t="str">
        <f>H145</f>
        <v>Y</v>
      </c>
      <c r="I149" s="42"/>
    </row>
    <row r="150" spans="1:9" s="28" customFormat="1">
      <c r="A150" s="31"/>
      <c r="B150" s="32"/>
      <c r="C150" s="32"/>
      <c r="D150" s="63" t="s">
        <v>86</v>
      </c>
      <c r="E150" s="63"/>
      <c r="F150" s="63"/>
      <c r="G150" s="63"/>
      <c r="H150" s="26" t="str">
        <f>H145</f>
        <v>Y</v>
      </c>
      <c r="I150" s="42"/>
    </row>
    <row r="151" spans="1:9" s="28" customFormat="1">
      <c r="A151" s="31"/>
      <c r="B151" s="32"/>
      <c r="C151" s="32"/>
      <c r="D151" s="63" t="s">
        <v>87</v>
      </c>
      <c r="E151" s="63"/>
      <c r="F151" s="63"/>
      <c r="G151" s="63"/>
      <c r="H151" s="26" t="str">
        <f>H145</f>
        <v>Y</v>
      </c>
      <c r="I151" s="42"/>
    </row>
    <row r="152" spans="1:9" s="28" customFormat="1">
      <c r="A152" s="31"/>
      <c r="B152" s="32"/>
      <c r="C152" s="32"/>
      <c r="D152" s="63" t="s">
        <v>88</v>
      </c>
      <c r="E152" s="63"/>
      <c r="F152" s="63"/>
      <c r="G152" s="63"/>
      <c r="H152" s="26" t="str">
        <f>H145</f>
        <v>Y</v>
      </c>
      <c r="I152" s="42"/>
    </row>
    <row r="153" spans="1:9" s="28" customFormat="1">
      <c r="A153" s="31"/>
      <c r="B153" s="32"/>
      <c r="C153" s="32"/>
      <c r="D153" s="32"/>
      <c r="E153" s="63" t="s">
        <v>89</v>
      </c>
      <c r="F153" s="63"/>
      <c r="G153" s="63"/>
      <c r="H153" s="26" t="str">
        <f>H152</f>
        <v>Y</v>
      </c>
      <c r="I153" s="42"/>
    </row>
    <row r="154" spans="1:9" s="28" customFormat="1">
      <c r="A154" s="31"/>
      <c r="B154" s="32"/>
      <c r="C154" s="32"/>
      <c r="D154" s="32"/>
      <c r="E154" s="63" t="s">
        <v>90</v>
      </c>
      <c r="F154" s="63"/>
      <c r="G154" s="63"/>
      <c r="H154" s="26" t="str">
        <f>H152</f>
        <v>Y</v>
      </c>
      <c r="I154" s="42"/>
    </row>
    <row r="155" spans="1:9" s="28" customFormat="1">
      <c r="A155" s="31"/>
      <c r="B155" s="32"/>
      <c r="C155" s="32"/>
      <c r="D155" s="32"/>
      <c r="E155" s="63" t="s">
        <v>294</v>
      </c>
      <c r="F155" s="63"/>
      <c r="G155" s="63"/>
      <c r="H155" s="26" t="str">
        <f>H153</f>
        <v>Y</v>
      </c>
      <c r="I155" s="42"/>
    </row>
    <row r="156" spans="1:9" s="28" customFormat="1">
      <c r="A156" s="31"/>
      <c r="B156" s="32"/>
      <c r="C156" s="32"/>
      <c r="D156" s="63" t="s">
        <v>91</v>
      </c>
      <c r="E156" s="63"/>
      <c r="F156" s="63"/>
      <c r="G156" s="63"/>
      <c r="H156" s="26" t="str">
        <f>H145</f>
        <v>Y</v>
      </c>
      <c r="I156" s="42"/>
    </row>
    <row r="157" spans="1:9" s="28" customFormat="1">
      <c r="A157" s="31"/>
      <c r="B157" s="32"/>
      <c r="C157" s="32"/>
      <c r="D157" s="63" t="s">
        <v>92</v>
      </c>
      <c r="E157" s="63"/>
      <c r="F157" s="63"/>
      <c r="G157" s="63"/>
      <c r="H157" s="26" t="str">
        <f>H145</f>
        <v>Y</v>
      </c>
      <c r="I157" s="42"/>
    </row>
    <row r="158" spans="1:9" s="28" customFormat="1">
      <c r="A158" s="31"/>
      <c r="B158" s="32"/>
      <c r="C158" s="32"/>
      <c r="D158" s="32"/>
      <c r="E158" s="63" t="s">
        <v>93</v>
      </c>
      <c r="F158" s="63"/>
      <c r="G158" s="63"/>
      <c r="H158" s="26" t="str">
        <f>H157</f>
        <v>Y</v>
      </c>
      <c r="I158" s="42"/>
    </row>
    <row r="159" spans="1:9" s="28" customFormat="1">
      <c r="A159" s="31"/>
      <c r="B159" s="32"/>
      <c r="C159" s="32"/>
      <c r="D159" s="32"/>
      <c r="E159" s="63" t="s">
        <v>94</v>
      </c>
      <c r="F159" s="63"/>
      <c r="G159" s="63"/>
      <c r="H159" s="26" t="str">
        <f>H158</f>
        <v>Y</v>
      </c>
      <c r="I159" s="42"/>
    </row>
    <row r="160" spans="1:9" s="28" customFormat="1" ht="28.2" customHeight="1">
      <c r="A160" s="31"/>
      <c r="B160" s="32"/>
      <c r="C160" s="32"/>
      <c r="D160" s="63" t="s">
        <v>295</v>
      </c>
      <c r="E160" s="63"/>
      <c r="F160" s="63"/>
      <c r="G160" s="63"/>
      <c r="H160" s="26" t="str">
        <f>H145</f>
        <v>Y</v>
      </c>
      <c r="I160" s="42"/>
    </row>
    <row r="161" spans="1:9" s="28" customFormat="1">
      <c r="A161" s="31"/>
      <c r="B161" s="32"/>
      <c r="C161" s="32"/>
      <c r="D161" s="32"/>
      <c r="E161" s="63" t="s">
        <v>296</v>
      </c>
      <c r="F161" s="63"/>
      <c r="G161" s="63"/>
      <c r="H161" s="26" t="str">
        <f>H145</f>
        <v>Y</v>
      </c>
      <c r="I161" s="42"/>
    </row>
    <row r="162" spans="1:9" s="28" customFormat="1">
      <c r="A162" s="31"/>
      <c r="B162" s="32"/>
      <c r="C162" s="32"/>
      <c r="D162" s="32"/>
      <c r="E162" s="63" t="s">
        <v>297</v>
      </c>
      <c r="F162" s="63"/>
      <c r="G162" s="63"/>
      <c r="H162" s="26" t="str">
        <f>H145</f>
        <v>Y</v>
      </c>
      <c r="I162" s="42"/>
    </row>
    <row r="163" spans="1:9" s="28" customFormat="1">
      <c r="A163" s="31"/>
      <c r="B163" s="32"/>
      <c r="C163" s="32"/>
      <c r="D163" s="32"/>
      <c r="E163" s="63" t="s">
        <v>298</v>
      </c>
      <c r="F163" s="63"/>
      <c r="G163" s="63"/>
      <c r="H163" s="26" t="str">
        <f>H145</f>
        <v>Y</v>
      </c>
      <c r="I163" s="42"/>
    </row>
    <row r="164" spans="1:9" s="28" customFormat="1">
      <c r="A164" s="31"/>
      <c r="B164" s="32"/>
      <c r="C164" s="32"/>
      <c r="D164" s="32"/>
      <c r="E164" s="63" t="s">
        <v>299</v>
      </c>
      <c r="F164" s="63"/>
      <c r="G164" s="63"/>
      <c r="H164" s="26" t="str">
        <f>H145</f>
        <v>Y</v>
      </c>
      <c r="I164" s="42"/>
    </row>
    <row r="165" spans="1:9" s="28" customFormat="1">
      <c r="A165" s="31"/>
      <c r="B165" s="32"/>
      <c r="C165" s="63" t="s">
        <v>95</v>
      </c>
      <c r="D165" s="63"/>
      <c r="E165" s="63"/>
      <c r="F165" s="63"/>
      <c r="G165" s="63"/>
      <c r="H165" s="26" t="str">
        <f>H127</f>
        <v>Y</v>
      </c>
      <c r="I165" s="42"/>
    </row>
    <row r="166" spans="1:9" s="28" customFormat="1" ht="28.5" customHeight="1">
      <c r="A166" s="31"/>
      <c r="B166" s="32"/>
      <c r="C166" s="32"/>
      <c r="D166" s="63" t="s">
        <v>246</v>
      </c>
      <c r="E166" s="63"/>
      <c r="F166" s="63"/>
      <c r="G166" s="63"/>
      <c r="H166" s="26" t="str">
        <f>IF(OR(H165="Y",H165="X"),H131,H165)</f>
        <v>N</v>
      </c>
      <c r="I166" s="42" t="str">
        <f>IF(H166="N","Not Applicable - Alternate Renewables Approach Not Selected","")</f>
        <v>Not Applicable - Alternate Renewables Approach Not Selected</v>
      </c>
    </row>
    <row r="167" spans="1:9" s="28" customFormat="1">
      <c r="A167" s="31"/>
      <c r="B167" s="32"/>
      <c r="C167" s="32"/>
      <c r="D167" s="63" t="s">
        <v>300</v>
      </c>
      <c r="E167" s="63"/>
      <c r="F167" s="63"/>
      <c r="G167" s="63"/>
      <c r="H167" s="26" t="str">
        <f>H165</f>
        <v>Y</v>
      </c>
      <c r="I167" s="42"/>
    </row>
    <row r="168" spans="1:9" s="28" customFormat="1">
      <c r="A168" s="31"/>
      <c r="B168" s="32"/>
      <c r="C168" s="32"/>
      <c r="D168" s="63" t="s">
        <v>417</v>
      </c>
      <c r="E168" s="63"/>
      <c r="F168" s="63"/>
      <c r="G168" s="63"/>
      <c r="H168" s="26" t="str">
        <f>H165</f>
        <v>Y</v>
      </c>
      <c r="I168" s="42"/>
    </row>
    <row r="169" spans="1:9" s="28" customFormat="1">
      <c r="A169" s="31"/>
      <c r="B169" s="32"/>
      <c r="C169" s="63" t="s">
        <v>96</v>
      </c>
      <c r="D169" s="63"/>
      <c r="E169" s="63"/>
      <c r="F169" s="63"/>
      <c r="G169" s="63"/>
      <c r="H169" s="26" t="str">
        <f>H127</f>
        <v>Y</v>
      </c>
      <c r="I169" s="42"/>
    </row>
    <row r="170" spans="1:9" s="28" customFormat="1">
      <c r="A170" s="31"/>
      <c r="B170" s="32"/>
      <c r="C170" s="63" t="s">
        <v>97</v>
      </c>
      <c r="D170" s="63"/>
      <c r="E170" s="63"/>
      <c r="F170" s="63"/>
      <c r="G170" s="63"/>
      <c r="H170" s="26" t="str">
        <f>H127</f>
        <v>Y</v>
      </c>
      <c r="I170" s="42"/>
    </row>
    <row r="171" spans="1:9" s="28" customFormat="1">
      <c r="A171" s="31"/>
      <c r="B171" s="32"/>
      <c r="C171" s="32"/>
      <c r="D171" s="63" t="s">
        <v>98</v>
      </c>
      <c r="E171" s="63"/>
      <c r="F171" s="63"/>
      <c r="G171" s="63"/>
      <c r="H171" s="26" t="str">
        <f>H170</f>
        <v>Y</v>
      </c>
      <c r="I171" s="42"/>
    </row>
    <row r="172" spans="1:9" s="28" customFormat="1">
      <c r="A172" s="31"/>
      <c r="B172" s="32"/>
      <c r="C172" s="32"/>
      <c r="D172" s="32"/>
      <c r="E172" s="63" t="s">
        <v>99</v>
      </c>
      <c r="F172" s="63"/>
      <c r="G172" s="63"/>
      <c r="H172" s="26" t="str">
        <f>H171</f>
        <v>Y</v>
      </c>
      <c r="I172" s="42"/>
    </row>
    <row r="173" spans="1:9" s="28" customFormat="1">
      <c r="A173" s="31"/>
      <c r="B173" s="32"/>
      <c r="C173" s="32"/>
      <c r="D173" s="32"/>
      <c r="E173" s="63" t="s">
        <v>301</v>
      </c>
      <c r="F173" s="63"/>
      <c r="G173" s="63"/>
      <c r="H173" s="26" t="str">
        <f>H171</f>
        <v>Y</v>
      </c>
      <c r="I173" s="42"/>
    </row>
    <row r="174" spans="1:9" s="28" customFormat="1">
      <c r="A174" s="31"/>
      <c r="B174" s="32"/>
      <c r="C174" s="32"/>
      <c r="D174" s="63" t="s">
        <v>302</v>
      </c>
      <c r="E174" s="63"/>
      <c r="F174" s="63"/>
      <c r="G174" s="63"/>
      <c r="H174" s="26" t="str">
        <f>H170</f>
        <v>Y</v>
      </c>
      <c r="I174" s="42"/>
    </row>
    <row r="175" spans="1:9" s="28" customFormat="1">
      <c r="A175" s="31"/>
      <c r="B175" s="32"/>
      <c r="C175" s="32"/>
      <c r="D175" s="63" t="s">
        <v>303</v>
      </c>
      <c r="E175" s="63"/>
      <c r="F175" s="63"/>
      <c r="G175" s="63"/>
      <c r="H175" s="26" t="str">
        <f>H170</f>
        <v>Y</v>
      </c>
      <c r="I175" s="42"/>
    </row>
    <row r="176" spans="1:9" s="28" customFormat="1" ht="28.2" customHeight="1">
      <c r="A176" s="31"/>
      <c r="B176" s="32"/>
      <c r="C176" s="32"/>
      <c r="D176" s="32"/>
      <c r="E176" s="63" t="s">
        <v>418</v>
      </c>
      <c r="F176" s="63"/>
      <c r="G176" s="63"/>
      <c r="H176" s="26" t="str">
        <f>H175</f>
        <v>Y</v>
      </c>
      <c r="I176" s="42"/>
    </row>
    <row r="177" spans="1:9" s="28" customFormat="1">
      <c r="A177" s="31"/>
      <c r="B177" s="32"/>
      <c r="C177" s="32"/>
      <c r="D177" s="32"/>
      <c r="E177" s="63" t="s">
        <v>419</v>
      </c>
      <c r="F177" s="63"/>
      <c r="G177" s="63"/>
      <c r="H177" s="26" t="str">
        <f>H175</f>
        <v>Y</v>
      </c>
      <c r="I177" s="42"/>
    </row>
    <row r="178" spans="1:9" s="28" customFormat="1">
      <c r="A178" s="31"/>
      <c r="B178" s="32"/>
      <c r="C178" s="32"/>
      <c r="D178" s="32"/>
      <c r="E178" s="63" t="s">
        <v>304</v>
      </c>
      <c r="F178" s="63"/>
      <c r="G178" s="63"/>
      <c r="H178" s="26" t="str">
        <f>H176</f>
        <v>Y</v>
      </c>
      <c r="I178" s="42"/>
    </row>
    <row r="179" spans="1:9" s="28" customFormat="1">
      <c r="A179" s="31"/>
      <c r="B179" s="32"/>
      <c r="C179" s="32"/>
      <c r="D179" s="63" t="s">
        <v>305</v>
      </c>
      <c r="E179" s="63"/>
      <c r="F179" s="63"/>
      <c r="G179" s="63"/>
      <c r="H179" s="26" t="str">
        <f>H170</f>
        <v>Y</v>
      </c>
      <c r="I179" s="42"/>
    </row>
    <row r="180" spans="1:9" s="28" customFormat="1">
      <c r="A180" s="31"/>
      <c r="B180" s="32"/>
      <c r="C180" s="32"/>
      <c r="D180" s="32"/>
      <c r="E180" s="63" t="s">
        <v>308</v>
      </c>
      <c r="F180" s="63"/>
      <c r="G180" s="63"/>
      <c r="H180" s="26"/>
      <c r="I180" s="42"/>
    </row>
    <row r="181" spans="1:9" s="28" customFormat="1">
      <c r="A181" s="31"/>
      <c r="B181" s="32"/>
      <c r="C181" s="32"/>
      <c r="D181" s="32"/>
      <c r="E181" s="44"/>
      <c r="F181" s="83" t="s">
        <v>309</v>
      </c>
      <c r="G181" s="83"/>
      <c r="H181" s="26" t="str">
        <f>H178</f>
        <v>Y</v>
      </c>
      <c r="I181" s="42"/>
    </row>
    <row r="182" spans="1:9" s="28" customFormat="1">
      <c r="A182" s="31"/>
      <c r="B182" s="32"/>
      <c r="C182" s="32"/>
      <c r="D182" s="32"/>
      <c r="E182" s="44"/>
      <c r="F182" s="44" t="s">
        <v>306</v>
      </c>
      <c r="G182" s="44"/>
      <c r="H182" s="26" t="str">
        <f>H179</f>
        <v>Y</v>
      </c>
      <c r="I182" s="42"/>
    </row>
    <row r="183" spans="1:9" s="28" customFormat="1">
      <c r="A183" s="31"/>
      <c r="B183" s="32"/>
      <c r="C183" s="32"/>
      <c r="D183" s="32"/>
      <c r="E183" s="63" t="s">
        <v>307</v>
      </c>
      <c r="F183" s="63"/>
      <c r="G183" s="63"/>
      <c r="H183" s="26" t="str">
        <f>H179</f>
        <v>Y</v>
      </c>
      <c r="I183" s="42"/>
    </row>
    <row r="184" spans="1:9" s="28" customFormat="1">
      <c r="A184" s="31"/>
      <c r="B184" s="32"/>
      <c r="C184" s="32"/>
      <c r="D184" s="63" t="s">
        <v>310</v>
      </c>
      <c r="E184" s="63"/>
      <c r="F184" s="63"/>
      <c r="G184" s="63"/>
      <c r="H184" s="26" t="str">
        <f>H175</f>
        <v>Y</v>
      </c>
      <c r="I184" s="42"/>
    </row>
    <row r="185" spans="1:9" s="28" customFormat="1">
      <c r="A185" s="31"/>
      <c r="B185" s="32"/>
      <c r="C185" s="63" t="s">
        <v>100</v>
      </c>
      <c r="D185" s="63"/>
      <c r="E185" s="63"/>
      <c r="F185" s="63"/>
      <c r="G185" s="63"/>
      <c r="H185" s="26" t="str">
        <f>H127</f>
        <v>Y</v>
      </c>
      <c r="I185" s="42"/>
    </row>
    <row r="186" spans="1:9" s="28" customFormat="1" ht="27.6">
      <c r="A186" s="31"/>
      <c r="B186" s="32"/>
      <c r="C186" s="32"/>
      <c r="D186" s="63" t="s">
        <v>311</v>
      </c>
      <c r="E186" s="63"/>
      <c r="F186" s="63"/>
      <c r="G186" s="63"/>
      <c r="H186" s="26" t="str">
        <f>IF(OR(H185="Y",H185="X"),H131,H185)</f>
        <v>N</v>
      </c>
      <c r="I186" s="42" t="str">
        <f>IF(H186="N","Not Applicable - Alternate Renewables Approach Not Selected","")</f>
        <v>Not Applicable - Alternate Renewables Approach Not Selected</v>
      </c>
    </row>
    <row r="187" spans="1:9" s="28" customFormat="1">
      <c r="A187" s="31"/>
      <c r="B187" s="32"/>
      <c r="C187" s="32"/>
      <c r="D187" s="63" t="s">
        <v>101</v>
      </c>
      <c r="E187" s="63"/>
      <c r="F187" s="63"/>
      <c r="G187" s="63"/>
      <c r="H187" s="26" t="str">
        <f>H185</f>
        <v>Y</v>
      </c>
      <c r="I187" s="42"/>
    </row>
    <row r="188" spans="1:9" s="28" customFormat="1">
      <c r="A188" s="31"/>
      <c r="B188" s="32"/>
      <c r="C188" s="32"/>
      <c r="D188" s="63" t="s">
        <v>102</v>
      </c>
      <c r="E188" s="63"/>
      <c r="F188" s="63"/>
      <c r="G188" s="63"/>
      <c r="H188" s="26" t="str">
        <f>H185</f>
        <v>Y</v>
      </c>
      <c r="I188" s="42"/>
    </row>
    <row r="189" spans="1:9" s="28" customFormat="1" ht="30.6" customHeight="1">
      <c r="A189" s="31"/>
      <c r="B189" s="32"/>
      <c r="C189" s="32"/>
      <c r="D189" s="32"/>
      <c r="E189" s="63" t="s">
        <v>313</v>
      </c>
      <c r="F189" s="63"/>
      <c r="G189" s="63"/>
      <c r="H189" s="26" t="str">
        <f>H188</f>
        <v>Y</v>
      </c>
      <c r="I189" s="42"/>
    </row>
    <row r="190" spans="1:9" s="28" customFormat="1" ht="44.25" customHeight="1">
      <c r="A190" s="31"/>
      <c r="B190" s="32"/>
      <c r="C190" s="32"/>
      <c r="D190" s="32"/>
      <c r="E190" s="63" t="s">
        <v>312</v>
      </c>
      <c r="F190" s="63"/>
      <c r="G190" s="63"/>
      <c r="H190" s="26" t="str">
        <f>IF(OR(H188="Y",H188="X"),H131,H188)</f>
        <v>N</v>
      </c>
      <c r="I190" s="42" t="str">
        <f>IF(H190="N","Not Applicable - Alternate Renewables Approach Not Selected","")</f>
        <v>Not Applicable - Alternate Renewables Approach Not Selected</v>
      </c>
    </row>
    <row r="191" spans="1:9" s="28" customFormat="1">
      <c r="A191" s="31"/>
      <c r="B191" s="32"/>
      <c r="C191" s="32"/>
      <c r="D191" s="63" t="s">
        <v>103</v>
      </c>
      <c r="E191" s="63"/>
      <c r="F191" s="63"/>
      <c r="G191" s="63"/>
      <c r="H191" s="26" t="str">
        <f>H185</f>
        <v>Y</v>
      </c>
      <c r="I191" s="42"/>
    </row>
    <row r="192" spans="1:9" s="28" customFormat="1">
      <c r="A192" s="31"/>
      <c r="B192" s="32"/>
      <c r="C192" s="32"/>
      <c r="D192" s="63" t="s">
        <v>104</v>
      </c>
      <c r="E192" s="63"/>
      <c r="F192" s="63"/>
      <c r="G192" s="63"/>
      <c r="H192" s="26" t="str">
        <f>H185</f>
        <v>Y</v>
      </c>
      <c r="I192" s="42"/>
    </row>
    <row r="193" spans="1:523" s="28" customFormat="1">
      <c r="A193" s="31"/>
      <c r="B193" s="32"/>
      <c r="C193" s="32"/>
      <c r="D193" s="63" t="s">
        <v>314</v>
      </c>
      <c r="E193" s="63"/>
      <c r="F193" s="63"/>
      <c r="G193" s="63"/>
      <c r="H193" s="26" t="str">
        <f>H185</f>
        <v>Y</v>
      </c>
      <c r="I193" s="42"/>
    </row>
    <row r="194" spans="1:523" s="28" customFormat="1">
      <c r="A194" s="31"/>
      <c r="B194" s="32"/>
      <c r="C194" s="32"/>
      <c r="D194" s="63" t="s">
        <v>315</v>
      </c>
      <c r="E194" s="63"/>
      <c r="F194" s="63"/>
      <c r="G194" s="63"/>
      <c r="H194" s="26" t="str">
        <f>H185</f>
        <v>Y</v>
      </c>
      <c r="I194" s="42"/>
    </row>
    <row r="195" spans="1:523" s="28" customFormat="1">
      <c r="A195" s="31"/>
      <c r="B195" s="32"/>
      <c r="C195" s="63" t="s">
        <v>105</v>
      </c>
      <c r="D195" s="63"/>
      <c r="E195" s="63"/>
      <c r="F195" s="63"/>
      <c r="G195" s="63"/>
      <c r="H195" s="26" t="str">
        <f>H127</f>
        <v>Y</v>
      </c>
      <c r="I195" s="42"/>
    </row>
    <row r="196" spans="1:523" s="28" customFormat="1" ht="27.6">
      <c r="A196" s="31"/>
      <c r="B196" s="82" t="s">
        <v>106</v>
      </c>
      <c r="C196" s="82"/>
      <c r="D196" s="82"/>
      <c r="E196" s="82"/>
      <c r="F196" s="82"/>
      <c r="G196" s="82"/>
      <c r="H196" s="26" t="str">
        <f>H112</f>
        <v>N</v>
      </c>
      <c r="I196" s="42" t="str">
        <f t="shared" ref="I196:I201" si="0">IF(H196="N","Not Applicable - Performance Option Not Selected","")</f>
        <v>Not Applicable - Performance Option Not Selected</v>
      </c>
    </row>
    <row r="197" spans="1:523" s="28" customFormat="1" ht="27.6">
      <c r="A197" s="31"/>
      <c r="B197" s="32"/>
      <c r="C197" s="63" t="s">
        <v>107</v>
      </c>
      <c r="D197" s="63"/>
      <c r="E197" s="63"/>
      <c r="F197" s="63"/>
      <c r="G197" s="63"/>
      <c r="H197" s="26" t="str">
        <f>H196</f>
        <v>N</v>
      </c>
      <c r="I197" s="42" t="str">
        <f t="shared" si="0"/>
        <v>Not Applicable - Performance Option Not Selected</v>
      </c>
    </row>
    <row r="198" spans="1:523" s="28" customFormat="1" ht="30" customHeight="1">
      <c r="A198" s="31"/>
      <c r="B198" s="32"/>
      <c r="C198" s="32"/>
      <c r="D198" s="63" t="s">
        <v>316</v>
      </c>
      <c r="E198" s="63"/>
      <c r="F198" s="63"/>
      <c r="G198" s="63"/>
      <c r="H198" s="26" t="str">
        <f>H196</f>
        <v>N</v>
      </c>
      <c r="I198" s="42" t="str">
        <f t="shared" si="0"/>
        <v>Not Applicable - Performance Option Not Selected</v>
      </c>
    </row>
    <row r="199" spans="1:523" s="28" customFormat="1" ht="27.6">
      <c r="A199" s="31"/>
      <c r="B199" s="32"/>
      <c r="C199" s="63" t="s">
        <v>411</v>
      </c>
      <c r="D199" s="63"/>
      <c r="E199" s="63"/>
      <c r="F199" s="63"/>
      <c r="G199" s="63"/>
      <c r="H199" s="26" t="str">
        <f>H196</f>
        <v>N</v>
      </c>
      <c r="I199" s="42" t="str">
        <f t="shared" si="0"/>
        <v>Not Applicable - Performance Option Not Selected</v>
      </c>
    </row>
    <row r="200" spans="1:523" s="35" customFormat="1" ht="27.6">
      <c r="A200" s="31"/>
      <c r="B200" s="32"/>
      <c r="C200" s="63" t="s">
        <v>317</v>
      </c>
      <c r="D200" s="63"/>
      <c r="E200" s="63"/>
      <c r="F200" s="63"/>
      <c r="G200" s="63"/>
      <c r="H200" s="26" t="str">
        <f>H197</f>
        <v>N</v>
      </c>
      <c r="I200" s="42" t="str">
        <f t="shared" si="0"/>
        <v>Not Applicable - Performance Option Not Selected</v>
      </c>
      <c r="J200" s="28"/>
      <c r="K200" s="28"/>
      <c r="L200" s="28"/>
      <c r="M200" s="28"/>
      <c r="N200" s="28"/>
      <c r="O200" s="28"/>
      <c r="P200" s="28"/>
      <c r="Q200" s="28"/>
      <c r="R200" s="28"/>
      <c r="S200" s="28"/>
      <c r="T200" s="28"/>
      <c r="U200" s="28"/>
      <c r="V200" s="28"/>
      <c r="W200" s="28"/>
      <c r="X200" s="28"/>
      <c r="Y200" s="28"/>
      <c r="Z200" s="28"/>
      <c r="AA200" s="28"/>
      <c r="AB200" s="28"/>
      <c r="AC200" s="28"/>
      <c r="AD200" s="28"/>
      <c r="AE200" s="28"/>
      <c r="AF200" s="28"/>
      <c r="AG200" s="28"/>
      <c r="AH200" s="28"/>
      <c r="AI200" s="28"/>
      <c r="AJ200" s="28"/>
      <c r="AK200" s="28"/>
      <c r="AL200" s="28"/>
      <c r="AM200" s="28"/>
      <c r="AN200" s="28"/>
      <c r="AO200" s="28"/>
      <c r="AP200" s="28"/>
      <c r="AQ200" s="28"/>
      <c r="AR200" s="28"/>
      <c r="AS200" s="28"/>
      <c r="AT200" s="28"/>
      <c r="AU200" s="28"/>
      <c r="AV200" s="28"/>
      <c r="AW200" s="28"/>
      <c r="AX200" s="28"/>
      <c r="AY200" s="28"/>
      <c r="AZ200" s="28"/>
      <c r="BA200" s="28"/>
      <c r="BB200" s="28"/>
      <c r="BC200" s="28"/>
      <c r="BD200" s="28"/>
      <c r="BE200" s="28"/>
      <c r="BF200" s="28"/>
      <c r="BG200" s="28"/>
      <c r="BH200" s="28"/>
      <c r="BI200" s="28"/>
      <c r="BJ200" s="28"/>
      <c r="BK200" s="28"/>
      <c r="BL200" s="28"/>
      <c r="BM200" s="28"/>
      <c r="BN200" s="28"/>
      <c r="BO200" s="28"/>
      <c r="BP200" s="28"/>
      <c r="BQ200" s="28"/>
      <c r="BR200" s="28"/>
      <c r="BS200" s="28"/>
      <c r="BT200" s="28"/>
      <c r="BU200" s="28"/>
      <c r="BV200" s="28"/>
      <c r="BW200" s="28"/>
      <c r="BX200" s="28"/>
      <c r="BY200" s="28"/>
      <c r="BZ200" s="28"/>
      <c r="CA200" s="28"/>
      <c r="CB200" s="28"/>
      <c r="CC200" s="28"/>
      <c r="CD200" s="28"/>
      <c r="CE200" s="28"/>
      <c r="CF200" s="28"/>
      <c r="CG200" s="28"/>
      <c r="CH200" s="28"/>
      <c r="CI200" s="28"/>
      <c r="CJ200" s="28"/>
      <c r="CK200" s="28"/>
      <c r="CL200" s="28"/>
      <c r="CM200" s="28"/>
      <c r="CN200" s="28"/>
      <c r="CO200" s="28"/>
      <c r="CP200" s="28"/>
      <c r="CQ200" s="28"/>
      <c r="CR200" s="28"/>
      <c r="CS200" s="28"/>
      <c r="CT200" s="28"/>
      <c r="CU200" s="28"/>
      <c r="CV200" s="28"/>
      <c r="CW200" s="28"/>
      <c r="CX200" s="28"/>
      <c r="CY200" s="28"/>
      <c r="CZ200" s="28"/>
      <c r="DA200" s="28"/>
      <c r="DB200" s="28"/>
      <c r="DC200" s="28"/>
      <c r="DD200" s="28"/>
      <c r="DE200" s="28"/>
      <c r="DF200" s="28"/>
      <c r="DG200" s="28"/>
      <c r="DH200" s="28"/>
      <c r="DI200" s="28"/>
      <c r="DJ200" s="28"/>
      <c r="DK200" s="28"/>
      <c r="DL200" s="28"/>
      <c r="DM200" s="28"/>
      <c r="DN200" s="28"/>
      <c r="DO200" s="28"/>
      <c r="DP200" s="28"/>
      <c r="DQ200" s="28"/>
      <c r="DR200" s="28"/>
      <c r="DS200" s="28"/>
      <c r="DT200" s="28"/>
      <c r="DU200" s="28"/>
      <c r="DV200" s="28"/>
      <c r="DW200" s="28"/>
      <c r="DX200" s="28"/>
      <c r="DY200" s="28"/>
      <c r="DZ200" s="28"/>
      <c r="EA200" s="28"/>
      <c r="EB200" s="28"/>
      <c r="EC200" s="28"/>
      <c r="ED200" s="28"/>
      <c r="EE200" s="28"/>
      <c r="EF200" s="28"/>
      <c r="EG200" s="28"/>
      <c r="EH200" s="28"/>
      <c r="EI200" s="28"/>
      <c r="EJ200" s="28"/>
      <c r="EK200" s="28"/>
      <c r="EL200" s="28"/>
      <c r="EM200" s="28"/>
      <c r="EN200" s="28"/>
      <c r="EO200" s="28"/>
      <c r="EP200" s="28"/>
      <c r="EQ200" s="28"/>
      <c r="ER200" s="28"/>
      <c r="ES200" s="28"/>
      <c r="ET200" s="28"/>
      <c r="EU200" s="28"/>
      <c r="EV200" s="28"/>
      <c r="EW200" s="28"/>
      <c r="EX200" s="28"/>
      <c r="EY200" s="28"/>
      <c r="EZ200" s="28"/>
      <c r="FA200" s="28"/>
      <c r="FB200" s="28"/>
      <c r="FC200" s="28"/>
      <c r="FD200" s="28"/>
      <c r="FE200" s="28"/>
      <c r="FF200" s="28"/>
      <c r="FG200" s="28"/>
      <c r="FH200" s="28"/>
      <c r="FI200" s="28"/>
      <c r="FJ200" s="28"/>
      <c r="FK200" s="28"/>
      <c r="FL200" s="28"/>
      <c r="FM200" s="28"/>
      <c r="FN200" s="28"/>
      <c r="FO200" s="28"/>
      <c r="FP200" s="28"/>
      <c r="FQ200" s="28"/>
      <c r="FR200" s="28"/>
      <c r="FS200" s="28"/>
      <c r="FT200" s="28"/>
      <c r="FU200" s="28"/>
      <c r="FV200" s="28"/>
      <c r="FW200" s="28"/>
      <c r="FX200" s="28"/>
      <c r="FY200" s="28"/>
      <c r="FZ200" s="28"/>
      <c r="GA200" s="28"/>
      <c r="GB200" s="28"/>
      <c r="GC200" s="28"/>
      <c r="GD200" s="28"/>
      <c r="GE200" s="28"/>
      <c r="GF200" s="28"/>
      <c r="GG200" s="28"/>
      <c r="GH200" s="28"/>
      <c r="GI200" s="28"/>
      <c r="GJ200" s="28"/>
      <c r="GK200" s="28"/>
      <c r="GL200" s="28"/>
      <c r="GM200" s="28"/>
      <c r="GN200" s="28"/>
      <c r="GO200" s="28"/>
      <c r="GP200" s="28"/>
      <c r="GQ200" s="28"/>
      <c r="GR200" s="28"/>
      <c r="GS200" s="28"/>
      <c r="GT200" s="28"/>
      <c r="GU200" s="28"/>
      <c r="GV200" s="28"/>
      <c r="GW200" s="28"/>
      <c r="GX200" s="28"/>
      <c r="GY200" s="28"/>
      <c r="GZ200" s="28"/>
      <c r="HA200" s="28"/>
      <c r="HB200" s="28"/>
      <c r="HC200" s="28"/>
      <c r="HD200" s="28"/>
      <c r="HE200" s="28"/>
      <c r="HF200" s="28"/>
      <c r="HG200" s="28"/>
      <c r="HH200" s="28"/>
      <c r="HI200" s="28"/>
      <c r="HJ200" s="28"/>
      <c r="HK200" s="28"/>
      <c r="HL200" s="28"/>
      <c r="HM200" s="28"/>
      <c r="HN200" s="28"/>
      <c r="HO200" s="28"/>
      <c r="HP200" s="28"/>
      <c r="HQ200" s="28"/>
      <c r="HR200" s="28"/>
      <c r="HS200" s="28"/>
      <c r="HT200" s="28"/>
      <c r="HU200" s="28"/>
      <c r="HV200" s="28"/>
      <c r="HW200" s="28"/>
      <c r="HX200" s="28"/>
      <c r="HY200" s="28"/>
      <c r="HZ200" s="28"/>
      <c r="IA200" s="28"/>
      <c r="IB200" s="28"/>
      <c r="IC200" s="28"/>
      <c r="ID200" s="28"/>
      <c r="IE200" s="28"/>
      <c r="IF200" s="28"/>
      <c r="IG200" s="28"/>
      <c r="IH200" s="28"/>
      <c r="II200" s="28"/>
      <c r="IJ200" s="28"/>
      <c r="IK200" s="28"/>
      <c r="IL200" s="28"/>
      <c r="IM200" s="28"/>
      <c r="IN200" s="28"/>
      <c r="IO200" s="28"/>
      <c r="IP200" s="28"/>
      <c r="IQ200" s="28"/>
      <c r="IR200" s="28"/>
      <c r="IS200" s="28"/>
      <c r="IT200" s="28"/>
      <c r="IU200" s="28"/>
      <c r="IV200" s="28"/>
      <c r="IW200" s="28"/>
      <c r="IX200" s="28"/>
      <c r="IY200" s="28"/>
      <c r="IZ200" s="28"/>
      <c r="JA200" s="28"/>
      <c r="JB200" s="28"/>
      <c r="JC200" s="28"/>
      <c r="JD200" s="28"/>
      <c r="JE200" s="28"/>
      <c r="JF200" s="28"/>
      <c r="JG200" s="28"/>
      <c r="JH200" s="28"/>
      <c r="JI200" s="28"/>
      <c r="JJ200" s="28"/>
      <c r="JK200" s="28"/>
      <c r="JL200" s="28"/>
      <c r="JM200" s="28"/>
      <c r="JN200" s="28"/>
      <c r="JO200" s="28"/>
      <c r="JP200" s="28"/>
      <c r="JQ200" s="28"/>
      <c r="JR200" s="28"/>
      <c r="JS200" s="28"/>
      <c r="JT200" s="28"/>
      <c r="JU200" s="28"/>
      <c r="JV200" s="28"/>
      <c r="JW200" s="28"/>
      <c r="JX200" s="28"/>
      <c r="JY200" s="28"/>
      <c r="JZ200" s="28"/>
      <c r="KA200" s="28"/>
      <c r="KB200" s="28"/>
      <c r="KC200" s="28"/>
      <c r="KD200" s="28"/>
      <c r="KE200" s="28"/>
      <c r="KF200" s="28"/>
      <c r="KG200" s="28"/>
      <c r="KH200" s="28"/>
      <c r="KI200" s="28"/>
      <c r="KJ200" s="28"/>
      <c r="KK200" s="28"/>
      <c r="KL200" s="28"/>
      <c r="KM200" s="28"/>
      <c r="KN200" s="28"/>
      <c r="KO200" s="28"/>
      <c r="KP200" s="28"/>
      <c r="KQ200" s="28"/>
      <c r="KR200" s="28"/>
      <c r="KS200" s="28"/>
      <c r="KT200" s="28"/>
      <c r="KU200" s="28"/>
      <c r="KV200" s="28"/>
      <c r="KW200" s="28"/>
      <c r="KX200" s="28"/>
      <c r="KY200" s="28"/>
      <c r="KZ200" s="28"/>
      <c r="LA200" s="28"/>
      <c r="LB200" s="28"/>
      <c r="LC200" s="28"/>
      <c r="LD200" s="28"/>
      <c r="LE200" s="28"/>
      <c r="LF200" s="28"/>
      <c r="LG200" s="28"/>
      <c r="LH200" s="28"/>
      <c r="LI200" s="28"/>
      <c r="LJ200" s="28"/>
      <c r="LK200" s="28"/>
      <c r="LL200" s="28"/>
      <c r="LM200" s="28"/>
      <c r="LN200" s="28"/>
      <c r="LO200" s="28"/>
      <c r="LP200" s="28"/>
      <c r="LQ200" s="28"/>
      <c r="LR200" s="28"/>
      <c r="LS200" s="28"/>
      <c r="LT200" s="28"/>
      <c r="LU200" s="28"/>
      <c r="LV200" s="28"/>
      <c r="LW200" s="28"/>
      <c r="LX200" s="28"/>
      <c r="LY200" s="28"/>
      <c r="LZ200" s="28"/>
      <c r="MA200" s="28"/>
      <c r="MB200" s="28"/>
      <c r="MC200" s="28"/>
      <c r="MD200" s="28"/>
      <c r="ME200" s="28"/>
      <c r="MF200" s="28"/>
      <c r="MG200" s="28"/>
      <c r="MH200" s="28"/>
      <c r="MI200" s="28"/>
      <c r="MJ200" s="28"/>
      <c r="MK200" s="28"/>
      <c r="ML200" s="28"/>
      <c r="MM200" s="28"/>
      <c r="MN200" s="28"/>
      <c r="MO200" s="28"/>
      <c r="MP200" s="28"/>
      <c r="MQ200" s="28"/>
      <c r="MR200" s="28"/>
      <c r="MS200" s="28"/>
      <c r="MT200" s="28"/>
      <c r="MU200" s="28"/>
      <c r="MV200" s="28"/>
      <c r="MW200" s="28"/>
      <c r="MX200" s="28"/>
      <c r="MY200" s="28"/>
      <c r="MZ200" s="28"/>
      <c r="NA200" s="28"/>
      <c r="NB200" s="28"/>
      <c r="NC200" s="28"/>
      <c r="ND200" s="28"/>
      <c r="NE200" s="28"/>
      <c r="NF200" s="28"/>
      <c r="NG200" s="28"/>
      <c r="NH200" s="28"/>
      <c r="NI200" s="28"/>
      <c r="NJ200" s="28"/>
      <c r="NK200" s="28"/>
      <c r="NL200" s="28"/>
      <c r="NM200" s="28"/>
      <c r="NN200" s="28"/>
      <c r="NO200" s="28"/>
      <c r="NP200" s="28"/>
      <c r="NQ200" s="28"/>
      <c r="NR200" s="28"/>
      <c r="NS200" s="28"/>
      <c r="NT200" s="28"/>
      <c r="NU200" s="28"/>
      <c r="NV200" s="28"/>
      <c r="NW200" s="28"/>
      <c r="NX200" s="28"/>
      <c r="NY200" s="28"/>
      <c r="NZ200" s="28"/>
      <c r="OA200" s="28"/>
      <c r="OB200" s="28"/>
      <c r="OC200" s="28"/>
      <c r="OD200" s="28"/>
      <c r="OE200" s="28"/>
      <c r="OF200" s="28"/>
      <c r="OG200" s="28"/>
      <c r="OH200" s="28"/>
      <c r="OI200" s="28"/>
      <c r="OJ200" s="28"/>
      <c r="OK200" s="28"/>
      <c r="OL200" s="28"/>
      <c r="OM200" s="28"/>
      <c r="ON200" s="28"/>
      <c r="OO200" s="28"/>
      <c r="OP200" s="28"/>
      <c r="OQ200" s="28"/>
      <c r="OR200" s="28"/>
      <c r="OS200" s="28"/>
      <c r="OT200" s="28"/>
      <c r="OU200" s="28"/>
      <c r="OV200" s="28"/>
      <c r="OW200" s="28"/>
      <c r="OX200" s="28"/>
      <c r="OY200" s="28"/>
      <c r="OZ200" s="28"/>
      <c r="PA200" s="28"/>
      <c r="PB200" s="28"/>
      <c r="PC200" s="28"/>
      <c r="PD200" s="28"/>
      <c r="PE200" s="28"/>
      <c r="PF200" s="28"/>
      <c r="PG200" s="28"/>
      <c r="PH200" s="28"/>
      <c r="PI200" s="28"/>
      <c r="PJ200" s="28"/>
      <c r="PK200" s="28"/>
      <c r="PL200" s="28"/>
      <c r="PM200" s="28"/>
      <c r="PN200" s="28"/>
      <c r="PO200" s="28"/>
      <c r="PP200" s="28"/>
      <c r="PQ200" s="28"/>
      <c r="PR200" s="28"/>
      <c r="PS200" s="28"/>
      <c r="PT200" s="28"/>
      <c r="PU200" s="28"/>
      <c r="PV200" s="28"/>
      <c r="PW200" s="28"/>
      <c r="PX200" s="28"/>
      <c r="PY200" s="28"/>
      <c r="PZ200" s="28"/>
      <c r="QA200" s="28"/>
      <c r="QB200" s="28"/>
      <c r="QC200" s="28"/>
      <c r="QD200" s="28"/>
      <c r="QE200" s="28"/>
      <c r="QF200" s="28"/>
      <c r="QG200" s="28"/>
      <c r="QH200" s="28"/>
      <c r="QI200" s="28"/>
      <c r="QJ200" s="28"/>
      <c r="QK200" s="28"/>
      <c r="QL200" s="28"/>
      <c r="QM200" s="28"/>
      <c r="QN200" s="28"/>
      <c r="QO200" s="28"/>
      <c r="QP200" s="28"/>
      <c r="QQ200" s="28"/>
      <c r="QR200" s="28"/>
      <c r="QS200" s="28"/>
      <c r="QT200" s="28"/>
      <c r="QU200" s="28"/>
      <c r="QV200" s="28"/>
      <c r="QW200" s="28"/>
      <c r="QX200" s="28"/>
      <c r="QY200" s="28"/>
      <c r="QZ200" s="28"/>
      <c r="RA200" s="28"/>
      <c r="RB200" s="28"/>
      <c r="RC200" s="28"/>
      <c r="RD200" s="28"/>
      <c r="RE200" s="28"/>
      <c r="RF200" s="28"/>
      <c r="RG200" s="28"/>
      <c r="RH200" s="28"/>
      <c r="RI200" s="28"/>
      <c r="RJ200" s="28"/>
      <c r="RK200" s="28"/>
      <c r="RL200" s="28"/>
      <c r="RM200" s="28"/>
      <c r="RN200" s="28"/>
      <c r="RO200" s="28"/>
      <c r="RP200" s="28"/>
      <c r="RQ200" s="28"/>
      <c r="RR200" s="28"/>
      <c r="RS200" s="28"/>
      <c r="RT200" s="28"/>
      <c r="RU200" s="28"/>
      <c r="RV200" s="28"/>
      <c r="RW200" s="28"/>
      <c r="RX200" s="28"/>
      <c r="RY200" s="28"/>
      <c r="RZ200" s="28"/>
      <c r="SA200" s="28"/>
      <c r="SB200" s="28"/>
      <c r="SC200" s="28"/>
      <c r="SD200" s="28"/>
      <c r="SE200" s="28"/>
      <c r="SF200" s="28"/>
      <c r="SG200" s="28"/>
      <c r="SH200" s="28"/>
      <c r="SI200" s="28"/>
      <c r="SJ200" s="28"/>
      <c r="SK200" s="28"/>
      <c r="SL200" s="28"/>
      <c r="SM200" s="28"/>
      <c r="SN200" s="28"/>
      <c r="SO200" s="28"/>
      <c r="SP200" s="28"/>
      <c r="SQ200" s="28"/>
      <c r="SR200" s="28"/>
      <c r="SS200" s="28"/>
      <c r="ST200" s="28"/>
      <c r="SU200" s="28"/>
      <c r="SV200" s="28"/>
      <c r="SW200" s="28"/>
      <c r="SX200" s="28"/>
      <c r="SY200" s="28"/>
      <c r="SZ200" s="28"/>
      <c r="TA200" s="28"/>
      <c r="TB200" s="28"/>
      <c r="TC200" s="28"/>
    </row>
    <row r="201" spans="1:523" s="28" customFormat="1" ht="28.2" thickBot="1">
      <c r="A201" s="31"/>
      <c r="B201" s="32"/>
      <c r="C201" s="63" t="s">
        <v>420</v>
      </c>
      <c r="D201" s="63"/>
      <c r="E201" s="63"/>
      <c r="F201" s="63"/>
      <c r="G201" s="63"/>
      <c r="H201" s="33" t="str">
        <f>H198</f>
        <v>N</v>
      </c>
      <c r="I201" s="42" t="str">
        <f t="shared" si="0"/>
        <v>Not Applicable - Performance Option Not Selected</v>
      </c>
    </row>
    <row r="202" spans="1:523" s="28" customFormat="1" ht="13.95" customHeight="1" thickTop="1">
      <c r="A202" s="60" t="s">
        <v>108</v>
      </c>
      <c r="B202" s="61"/>
      <c r="C202" s="61"/>
      <c r="D202" s="61"/>
      <c r="E202" s="61"/>
      <c r="F202" s="61"/>
      <c r="G202" s="61"/>
      <c r="H202" s="61"/>
      <c r="I202" s="62"/>
    </row>
    <row r="203" spans="1:523" s="28" customFormat="1" ht="14.4">
      <c r="A203" s="31"/>
      <c r="B203" s="82" t="s">
        <v>109</v>
      </c>
      <c r="C203" s="82"/>
      <c r="D203" s="82"/>
      <c r="E203" s="82"/>
      <c r="F203" s="82"/>
      <c r="G203" s="82"/>
      <c r="H203" s="26" t="str">
        <f>IF(OR(H21="Y",H21="X"),"Y","N")</f>
        <v>Y</v>
      </c>
      <c r="I203" s="41"/>
    </row>
    <row r="204" spans="1:523" s="28" customFormat="1" ht="14.4">
      <c r="A204" s="31"/>
      <c r="B204" s="34"/>
      <c r="C204" s="82" t="s">
        <v>110</v>
      </c>
      <c r="D204" s="82"/>
      <c r="E204" s="82"/>
      <c r="F204" s="82"/>
      <c r="G204" s="82"/>
      <c r="H204" s="26" t="str">
        <f>H203</f>
        <v>Y</v>
      </c>
      <c r="I204" s="52" t="s">
        <v>229</v>
      </c>
    </row>
    <row r="205" spans="1:523" s="28" customFormat="1" ht="14.4">
      <c r="A205" s="31"/>
      <c r="B205" s="34"/>
      <c r="C205" s="82" t="s">
        <v>111</v>
      </c>
      <c r="D205" s="82"/>
      <c r="E205" s="82"/>
      <c r="F205" s="82"/>
      <c r="G205" s="82"/>
      <c r="H205" s="26" t="str">
        <f>H203</f>
        <v>Y</v>
      </c>
      <c r="I205" s="52"/>
    </row>
    <row r="206" spans="1:523" s="28" customFormat="1" ht="14.4">
      <c r="A206" s="31"/>
      <c r="B206" s="34"/>
      <c r="C206" s="82" t="s">
        <v>112</v>
      </c>
      <c r="D206" s="82"/>
      <c r="E206" s="82"/>
      <c r="F206" s="82"/>
      <c r="G206" s="82"/>
      <c r="H206" s="26" t="str">
        <f>H203</f>
        <v>Y</v>
      </c>
      <c r="I206" s="52"/>
    </row>
    <row r="207" spans="1:523" s="28" customFormat="1" ht="14.4">
      <c r="A207" s="31"/>
      <c r="B207" s="34"/>
      <c r="C207" s="82" t="s">
        <v>113</v>
      </c>
      <c r="D207" s="82"/>
      <c r="E207" s="82"/>
      <c r="F207" s="82"/>
      <c r="G207" s="82"/>
      <c r="H207" s="26" t="str">
        <f>IF(AND(H203&lt;&gt;"Y",H203&lt;&gt;"X"),"N",IF(OR(H204="Y",H204="X"),"N","Y"))</f>
        <v>N</v>
      </c>
      <c r="I207" s="52"/>
    </row>
    <row r="208" spans="1:523" s="28" customFormat="1" ht="14.4">
      <c r="A208" s="31"/>
      <c r="B208" s="34"/>
      <c r="C208" s="82" t="s">
        <v>114</v>
      </c>
      <c r="D208" s="82"/>
      <c r="E208" s="82"/>
      <c r="F208" s="82"/>
      <c r="G208" s="82"/>
      <c r="H208" s="26" t="str">
        <f>IF(AND(H203&lt;&gt;"Y",H203&lt;&gt;"X"),"N",IF(OR(H205="Y",H205="X"),"N","Y"))</f>
        <v>N</v>
      </c>
      <c r="I208" s="52"/>
    </row>
    <row r="209" spans="1:9" s="28" customFormat="1" ht="14.4">
      <c r="A209" s="31"/>
      <c r="B209" s="34"/>
      <c r="C209" s="82" t="s">
        <v>115</v>
      </c>
      <c r="D209" s="82"/>
      <c r="E209" s="82"/>
      <c r="F209" s="82"/>
      <c r="G209" s="82"/>
      <c r="H209" s="26" t="str">
        <f>IF(AND(H203&lt;&gt;"Y",H203&lt;&gt;"X"),"N",IF(OR(H206="Y",H206="X"),"N","Y"))</f>
        <v>N</v>
      </c>
      <c r="I209" s="52"/>
    </row>
    <row r="210" spans="1:9" s="28" customFormat="1" ht="14.4">
      <c r="A210" s="31"/>
      <c r="B210" s="82" t="s">
        <v>116</v>
      </c>
      <c r="C210" s="82"/>
      <c r="D210" s="82"/>
      <c r="E210" s="82"/>
      <c r="F210" s="82"/>
      <c r="G210" s="82"/>
      <c r="H210" s="26" t="str">
        <f>H203</f>
        <v>Y</v>
      </c>
      <c r="I210" s="41"/>
    </row>
    <row r="211" spans="1:9" s="28" customFormat="1">
      <c r="A211" s="31"/>
      <c r="B211" s="32"/>
      <c r="C211" s="63" t="s">
        <v>117</v>
      </c>
      <c r="D211" s="63"/>
      <c r="E211" s="63"/>
      <c r="F211" s="63"/>
      <c r="G211" s="63"/>
      <c r="H211" s="26" t="str">
        <f>H210</f>
        <v>Y</v>
      </c>
      <c r="I211" s="42"/>
    </row>
    <row r="212" spans="1:9" s="28" customFormat="1">
      <c r="A212" s="31"/>
      <c r="B212" s="32"/>
      <c r="C212" s="32"/>
      <c r="D212" s="63" t="s">
        <v>318</v>
      </c>
      <c r="E212" s="63"/>
      <c r="F212" s="63"/>
      <c r="G212" s="63"/>
      <c r="H212" s="26" t="str">
        <f>H210</f>
        <v>Y</v>
      </c>
      <c r="I212" s="42"/>
    </row>
    <row r="213" spans="1:9" s="28" customFormat="1">
      <c r="A213" s="31"/>
      <c r="B213" s="32"/>
      <c r="C213" s="32"/>
      <c r="D213" s="63" t="s">
        <v>332</v>
      </c>
      <c r="E213" s="63"/>
      <c r="F213" s="63"/>
      <c r="G213" s="63"/>
      <c r="H213" s="26" t="str">
        <f>H210</f>
        <v>Y</v>
      </c>
      <c r="I213" s="42"/>
    </row>
    <row r="214" spans="1:9" s="28" customFormat="1">
      <c r="A214" s="31"/>
      <c r="B214" s="32"/>
      <c r="C214" s="32"/>
      <c r="D214" s="32"/>
      <c r="E214" s="63" t="s">
        <v>333</v>
      </c>
      <c r="F214" s="63"/>
      <c r="G214" s="63"/>
      <c r="H214" s="26" t="str">
        <f>H213</f>
        <v>Y</v>
      </c>
      <c r="I214" s="42"/>
    </row>
    <row r="215" spans="1:9" s="28" customFormat="1">
      <c r="A215" s="31"/>
      <c r="B215" s="32"/>
      <c r="C215" s="32"/>
      <c r="D215" s="32"/>
      <c r="E215" s="63" t="s">
        <v>118</v>
      </c>
      <c r="F215" s="63"/>
      <c r="G215" s="63"/>
      <c r="H215" s="26" t="str">
        <f>H213</f>
        <v>Y</v>
      </c>
      <c r="I215" s="42"/>
    </row>
    <row r="216" spans="1:9" s="28" customFormat="1">
      <c r="A216" s="31"/>
      <c r="B216" s="32"/>
      <c r="C216" s="32"/>
      <c r="D216" s="63" t="s">
        <v>319</v>
      </c>
      <c r="E216" s="63"/>
      <c r="F216" s="63"/>
      <c r="G216" s="63"/>
      <c r="H216" s="26" t="str">
        <f>H210</f>
        <v>Y</v>
      </c>
      <c r="I216" s="42"/>
    </row>
    <row r="217" spans="1:9" s="28" customFormat="1">
      <c r="A217" s="31"/>
      <c r="B217" s="32"/>
      <c r="C217" s="32"/>
      <c r="D217" s="63" t="s">
        <v>320</v>
      </c>
      <c r="E217" s="63"/>
      <c r="F217" s="63"/>
      <c r="G217" s="63"/>
      <c r="H217" s="26" t="str">
        <f>H210</f>
        <v>Y</v>
      </c>
      <c r="I217" s="42"/>
    </row>
    <row r="218" spans="1:9" s="28" customFormat="1">
      <c r="A218" s="31"/>
      <c r="B218" s="32"/>
      <c r="C218" s="32"/>
      <c r="D218" s="32"/>
      <c r="E218" s="63" t="s">
        <v>321</v>
      </c>
      <c r="F218" s="63"/>
      <c r="G218" s="63"/>
      <c r="H218" s="26" t="str">
        <f>H217</f>
        <v>Y</v>
      </c>
      <c r="I218" s="42"/>
    </row>
    <row r="219" spans="1:9" s="28" customFormat="1">
      <c r="A219" s="31"/>
      <c r="B219" s="32"/>
      <c r="C219" s="32"/>
      <c r="D219" s="32"/>
      <c r="E219" s="63" t="s">
        <v>322</v>
      </c>
      <c r="F219" s="63"/>
      <c r="G219" s="63"/>
      <c r="H219" s="26" t="str">
        <f>H217</f>
        <v>Y</v>
      </c>
      <c r="I219" s="42"/>
    </row>
    <row r="220" spans="1:9" s="28" customFormat="1">
      <c r="A220" s="31"/>
      <c r="B220" s="32"/>
      <c r="C220" s="32"/>
      <c r="D220" s="63" t="s">
        <v>323</v>
      </c>
      <c r="E220" s="63"/>
      <c r="F220" s="63"/>
      <c r="G220" s="63"/>
      <c r="H220" s="26" t="str">
        <f>H210</f>
        <v>Y</v>
      </c>
      <c r="I220" s="42"/>
    </row>
    <row r="221" spans="1:9" s="28" customFormat="1">
      <c r="A221" s="31"/>
      <c r="B221" s="32"/>
      <c r="C221" s="32"/>
      <c r="D221" s="32"/>
      <c r="E221" s="63" t="s">
        <v>324</v>
      </c>
      <c r="F221" s="63"/>
      <c r="G221" s="63"/>
      <c r="H221" s="26" t="str">
        <f>H220</f>
        <v>Y</v>
      </c>
      <c r="I221" s="42"/>
    </row>
    <row r="222" spans="1:9" s="28" customFormat="1">
      <c r="A222" s="31"/>
      <c r="B222" s="32"/>
      <c r="C222" s="32"/>
      <c r="D222" s="32"/>
      <c r="E222" s="63" t="s">
        <v>325</v>
      </c>
      <c r="F222" s="63"/>
      <c r="G222" s="63"/>
      <c r="H222" s="26" t="str">
        <f>H221</f>
        <v>Y</v>
      </c>
      <c r="I222" s="42"/>
    </row>
    <row r="223" spans="1:9" s="28" customFormat="1">
      <c r="A223" s="31"/>
      <c r="B223" s="32"/>
      <c r="C223" s="32"/>
      <c r="D223" s="63" t="s">
        <v>326</v>
      </c>
      <c r="E223" s="63"/>
      <c r="F223" s="63"/>
      <c r="G223" s="63"/>
      <c r="H223" s="26" t="str">
        <f>H210</f>
        <v>Y</v>
      </c>
      <c r="I223" s="42"/>
    </row>
    <row r="224" spans="1:9" s="28" customFormat="1">
      <c r="A224" s="31"/>
      <c r="B224" s="32"/>
      <c r="C224" s="32"/>
      <c r="D224" s="32"/>
      <c r="E224" s="63" t="s">
        <v>327</v>
      </c>
      <c r="F224" s="63"/>
      <c r="G224" s="63"/>
      <c r="H224" s="26" t="str">
        <f>H223</f>
        <v>Y</v>
      </c>
      <c r="I224" s="42"/>
    </row>
    <row r="225" spans="1:9" s="28" customFormat="1">
      <c r="A225" s="31"/>
      <c r="B225" s="32"/>
      <c r="C225" s="32"/>
      <c r="D225" s="32"/>
      <c r="E225" s="63" t="s">
        <v>119</v>
      </c>
      <c r="F225" s="63"/>
      <c r="G225" s="63"/>
      <c r="H225" s="26" t="str">
        <f>H223</f>
        <v>Y</v>
      </c>
      <c r="I225" s="42"/>
    </row>
    <row r="226" spans="1:9" s="28" customFormat="1">
      <c r="A226" s="31"/>
      <c r="B226" s="32"/>
      <c r="C226" s="32"/>
      <c r="D226" s="63" t="s">
        <v>328</v>
      </c>
      <c r="E226" s="63"/>
      <c r="F226" s="63"/>
      <c r="G226" s="63"/>
      <c r="H226" s="26" t="str">
        <f>H210</f>
        <v>Y</v>
      </c>
      <c r="I226" s="42"/>
    </row>
    <row r="227" spans="1:9" s="28" customFormat="1">
      <c r="A227" s="31"/>
      <c r="B227" s="32"/>
      <c r="C227" s="32"/>
      <c r="D227" s="63" t="s">
        <v>329</v>
      </c>
      <c r="E227" s="63"/>
      <c r="F227" s="63"/>
      <c r="G227" s="63"/>
      <c r="H227" s="26" t="str">
        <f>H210</f>
        <v>Y</v>
      </c>
      <c r="I227" s="42"/>
    </row>
    <row r="228" spans="1:9" s="28" customFormat="1">
      <c r="A228" s="31"/>
      <c r="B228" s="32"/>
      <c r="C228" s="32"/>
      <c r="D228" s="32"/>
      <c r="E228" s="63" t="s">
        <v>330</v>
      </c>
      <c r="F228" s="63"/>
      <c r="G228" s="63"/>
      <c r="H228" s="26" t="str">
        <f>H227</f>
        <v>Y</v>
      </c>
      <c r="I228" s="42"/>
    </row>
    <row r="229" spans="1:9" s="28" customFormat="1">
      <c r="A229" s="31"/>
      <c r="B229" s="32"/>
      <c r="C229" s="32"/>
      <c r="D229" s="32"/>
      <c r="E229" s="63" t="s">
        <v>247</v>
      </c>
      <c r="F229" s="63"/>
      <c r="G229" s="63"/>
      <c r="H229" s="26" t="str">
        <f>H227</f>
        <v>Y</v>
      </c>
      <c r="I229" s="42"/>
    </row>
    <row r="230" spans="1:9" s="28" customFormat="1">
      <c r="A230" s="31"/>
      <c r="B230" s="32"/>
      <c r="C230" s="32"/>
      <c r="D230" s="32"/>
      <c r="E230" s="63" t="s">
        <v>120</v>
      </c>
      <c r="F230" s="63"/>
      <c r="G230" s="63"/>
      <c r="H230" s="26" t="str">
        <f>H227</f>
        <v>Y</v>
      </c>
      <c r="I230" s="42"/>
    </row>
    <row r="231" spans="1:9" s="28" customFormat="1">
      <c r="A231" s="31"/>
      <c r="B231" s="32"/>
      <c r="C231" s="32"/>
      <c r="D231" s="63" t="s">
        <v>334</v>
      </c>
      <c r="E231" s="63"/>
      <c r="F231" s="63"/>
      <c r="G231" s="63"/>
      <c r="H231" s="26" t="str">
        <f>H210</f>
        <v>Y</v>
      </c>
      <c r="I231" s="42"/>
    </row>
    <row r="232" spans="1:9" s="28" customFormat="1">
      <c r="A232" s="31"/>
      <c r="B232" s="32"/>
      <c r="C232" s="32"/>
      <c r="D232" s="63" t="s">
        <v>331</v>
      </c>
      <c r="E232" s="63"/>
      <c r="F232" s="63"/>
      <c r="G232" s="63"/>
      <c r="H232" s="26" t="str">
        <f>H210</f>
        <v>Y</v>
      </c>
      <c r="I232" s="42"/>
    </row>
    <row r="233" spans="1:9" s="28" customFormat="1">
      <c r="A233" s="31"/>
      <c r="B233" s="32"/>
      <c r="C233" s="63" t="s">
        <v>335</v>
      </c>
      <c r="D233" s="63"/>
      <c r="E233" s="63"/>
      <c r="F233" s="63"/>
      <c r="G233" s="63"/>
      <c r="H233" s="26" t="str">
        <f>H210</f>
        <v>Y</v>
      </c>
      <c r="I233" s="42"/>
    </row>
    <row r="234" spans="1:9" s="28" customFormat="1">
      <c r="A234" s="31"/>
      <c r="B234" s="32"/>
      <c r="C234" s="63" t="s">
        <v>121</v>
      </c>
      <c r="D234" s="63"/>
      <c r="E234" s="63"/>
      <c r="F234" s="63"/>
      <c r="G234" s="63"/>
      <c r="H234" s="26" t="str">
        <f t="shared" ref="H234" si="1">H211</f>
        <v>Y</v>
      </c>
      <c r="I234" s="42"/>
    </row>
    <row r="235" spans="1:9" s="28" customFormat="1">
      <c r="A235" s="31"/>
      <c r="B235" s="32"/>
      <c r="C235" s="32"/>
      <c r="D235" s="63" t="s">
        <v>122</v>
      </c>
      <c r="E235" s="63"/>
      <c r="F235" s="63"/>
      <c r="G235" s="63"/>
      <c r="H235" s="26" t="str">
        <f>H234</f>
        <v>Y</v>
      </c>
      <c r="I235" s="42"/>
    </row>
    <row r="236" spans="1:9" s="28" customFormat="1">
      <c r="A236" s="31"/>
      <c r="B236" s="32"/>
      <c r="C236" s="32"/>
      <c r="D236" s="32"/>
      <c r="E236" s="63" t="s">
        <v>123</v>
      </c>
      <c r="F236" s="63"/>
      <c r="G236" s="63"/>
      <c r="H236" s="26" t="str">
        <f>H235</f>
        <v>Y</v>
      </c>
      <c r="I236" s="42"/>
    </row>
    <row r="237" spans="1:9" s="28" customFormat="1">
      <c r="A237" s="31"/>
      <c r="B237" s="32"/>
      <c r="C237" s="32"/>
      <c r="D237" s="63" t="s">
        <v>124</v>
      </c>
      <c r="E237" s="63"/>
      <c r="F237" s="63"/>
      <c r="G237" s="63"/>
      <c r="H237" s="26" t="str">
        <f>H234</f>
        <v>Y</v>
      </c>
      <c r="I237" s="42"/>
    </row>
    <row r="238" spans="1:9" s="28" customFormat="1">
      <c r="A238" s="31"/>
      <c r="B238" s="32"/>
      <c r="C238" s="32"/>
      <c r="D238" s="32"/>
      <c r="E238" s="63" t="s">
        <v>125</v>
      </c>
      <c r="F238" s="63"/>
      <c r="G238" s="63"/>
      <c r="H238" s="26" t="str">
        <f>H237</f>
        <v>Y</v>
      </c>
      <c r="I238" s="42"/>
    </row>
    <row r="239" spans="1:9" s="28" customFormat="1" ht="27.6">
      <c r="A239" s="31"/>
      <c r="B239" s="32"/>
      <c r="C239" s="32"/>
      <c r="D239" s="32"/>
      <c r="E239" s="63" t="s">
        <v>248</v>
      </c>
      <c r="F239" s="63"/>
      <c r="G239" s="63"/>
      <c r="H239" s="26" t="str">
        <f>H237</f>
        <v>Y</v>
      </c>
      <c r="I239" s="45" t="s">
        <v>429</v>
      </c>
    </row>
    <row r="240" spans="1:9" s="28" customFormat="1">
      <c r="A240" s="31"/>
      <c r="B240" s="32"/>
      <c r="C240" s="32"/>
      <c r="D240" s="32"/>
      <c r="E240" s="63" t="s">
        <v>126</v>
      </c>
      <c r="F240" s="63"/>
      <c r="G240" s="63"/>
      <c r="H240" s="26" t="str">
        <f>H239</f>
        <v>Y</v>
      </c>
      <c r="I240" s="42"/>
    </row>
    <row r="241" spans="1:9" s="28" customFormat="1">
      <c r="A241" s="31"/>
      <c r="B241" s="32"/>
      <c r="C241" s="32"/>
      <c r="D241" s="32"/>
      <c r="E241" s="32"/>
      <c r="F241" s="63" t="s">
        <v>127</v>
      </c>
      <c r="G241" s="63"/>
      <c r="H241" s="26" t="str">
        <f>H240</f>
        <v>Y</v>
      </c>
      <c r="I241" s="42"/>
    </row>
    <row r="242" spans="1:9" s="28" customFormat="1">
      <c r="A242" s="31"/>
      <c r="B242" s="32"/>
      <c r="C242" s="32"/>
      <c r="D242" s="32"/>
      <c r="E242" s="32"/>
      <c r="F242" s="63" t="s">
        <v>128</v>
      </c>
      <c r="G242" s="63"/>
      <c r="H242" s="26" t="str">
        <f>H240</f>
        <v>Y</v>
      </c>
      <c r="I242" s="42"/>
    </row>
    <row r="243" spans="1:9" s="28" customFormat="1">
      <c r="A243" s="31"/>
      <c r="B243" s="32"/>
      <c r="C243" s="32"/>
      <c r="D243" s="32"/>
      <c r="E243" s="32"/>
      <c r="F243" s="63" t="s">
        <v>129</v>
      </c>
      <c r="G243" s="63"/>
      <c r="H243" s="26" t="str">
        <f>H240</f>
        <v>Y</v>
      </c>
      <c r="I243" s="42"/>
    </row>
    <row r="244" spans="1:9" s="28" customFormat="1">
      <c r="A244" s="31"/>
      <c r="B244" s="32"/>
      <c r="C244" s="32"/>
      <c r="D244" s="32"/>
      <c r="E244" s="32"/>
      <c r="F244" s="63" t="s">
        <v>130</v>
      </c>
      <c r="G244" s="63"/>
      <c r="H244" s="26" t="str">
        <f>H240</f>
        <v>Y</v>
      </c>
      <c r="I244" s="42"/>
    </row>
    <row r="245" spans="1:9" s="28" customFormat="1" ht="27.6" customHeight="1">
      <c r="A245" s="31"/>
      <c r="B245" s="32"/>
      <c r="C245" s="32"/>
      <c r="D245" s="32"/>
      <c r="E245" s="63" t="s">
        <v>131</v>
      </c>
      <c r="F245" s="63"/>
      <c r="G245" s="63"/>
      <c r="H245" s="26" t="str">
        <f>IF(AND(H239&lt;&gt;"Y",H239&lt;&gt;"X"),"N",IF(OR(H240="Y",H240="X"),"N","Y"))</f>
        <v>N</v>
      </c>
      <c r="I245" s="42" t="str">
        <f>IF(H245="N","N/A - Testing Conformance Option Not Selected","")</f>
        <v>N/A - Testing Conformance Option Not Selected</v>
      </c>
    </row>
    <row r="246" spans="1:9" s="28" customFormat="1">
      <c r="A246" s="31"/>
      <c r="B246" s="32"/>
      <c r="C246" s="32"/>
      <c r="D246" s="63" t="s">
        <v>132</v>
      </c>
      <c r="E246" s="63"/>
      <c r="F246" s="63"/>
      <c r="G246" s="63"/>
      <c r="H246" s="26" t="str">
        <f>H234</f>
        <v>Y</v>
      </c>
      <c r="I246" s="42"/>
    </row>
    <row r="247" spans="1:9" s="28" customFormat="1" ht="27.6">
      <c r="A247" s="31"/>
      <c r="B247" s="32"/>
      <c r="C247" s="32"/>
      <c r="D247" s="32"/>
      <c r="E247" s="63" t="s">
        <v>133</v>
      </c>
      <c r="F247" s="63"/>
      <c r="G247" s="63"/>
      <c r="H247" s="26" t="str">
        <f>H246</f>
        <v>Y</v>
      </c>
      <c r="I247" s="45" t="s">
        <v>429</v>
      </c>
    </row>
    <row r="248" spans="1:9" s="28" customFormat="1">
      <c r="A248" s="31"/>
      <c r="B248" s="32"/>
      <c r="C248" s="32"/>
      <c r="D248" s="32"/>
      <c r="E248" s="63" t="s">
        <v>134</v>
      </c>
      <c r="F248" s="63"/>
      <c r="G248" s="63"/>
      <c r="H248" s="26" t="str">
        <f>H247</f>
        <v>Y</v>
      </c>
      <c r="I248" s="42"/>
    </row>
    <row r="249" spans="1:9" s="28" customFormat="1">
      <c r="A249" s="31"/>
      <c r="B249" s="32"/>
      <c r="C249" s="32"/>
      <c r="D249" s="32"/>
      <c r="E249" s="32"/>
      <c r="F249" s="63" t="s">
        <v>135</v>
      </c>
      <c r="G249" s="63"/>
      <c r="H249" s="26" t="str">
        <f>H248</f>
        <v>Y</v>
      </c>
      <c r="I249" s="42"/>
    </row>
    <row r="250" spans="1:9" s="28" customFormat="1" ht="27.6">
      <c r="A250" s="31"/>
      <c r="B250" s="32"/>
      <c r="C250" s="32"/>
      <c r="D250" s="32"/>
      <c r="E250" s="63" t="s">
        <v>136</v>
      </c>
      <c r="F250" s="63"/>
      <c r="G250" s="63"/>
      <c r="H250" s="26" t="str">
        <f>IF(AND(H247&lt;&gt;"Y",H247&lt;&gt;"X"),"N",IF(OR(H248="Y",H248="X"),"N","Y"))</f>
        <v>N</v>
      </c>
      <c r="I250" s="42" t="str">
        <f>IF(H250="N","N/A - Testing Conformance Option Not Selected","")</f>
        <v>N/A - Testing Conformance Option Not Selected</v>
      </c>
    </row>
    <row r="251" spans="1:9" s="28" customFormat="1">
      <c r="A251" s="31"/>
      <c r="B251" s="32"/>
      <c r="C251" s="32"/>
      <c r="D251" s="63" t="s">
        <v>137</v>
      </c>
      <c r="E251" s="63"/>
      <c r="F251" s="63"/>
      <c r="G251" s="63"/>
      <c r="H251" s="26" t="str">
        <f>H234</f>
        <v>Y</v>
      </c>
      <c r="I251" s="42"/>
    </row>
    <row r="252" spans="1:9" s="28" customFormat="1" ht="27.6">
      <c r="A252" s="31"/>
      <c r="B252" s="32"/>
      <c r="C252" s="32"/>
      <c r="D252" s="63" t="s">
        <v>138</v>
      </c>
      <c r="E252" s="63"/>
      <c r="F252" s="63"/>
      <c r="G252" s="63"/>
      <c r="H252" s="26" t="str">
        <f>H234</f>
        <v>Y</v>
      </c>
      <c r="I252" s="45" t="s">
        <v>429</v>
      </c>
    </row>
    <row r="253" spans="1:9" s="28" customFormat="1" ht="13.95" customHeight="1">
      <c r="A253" s="31"/>
      <c r="B253" s="32"/>
      <c r="C253" s="32"/>
      <c r="D253" s="32"/>
      <c r="E253" s="63" t="s">
        <v>139</v>
      </c>
      <c r="F253" s="63"/>
      <c r="G253" s="63"/>
      <c r="H253" s="26" t="str">
        <f>H252</f>
        <v>Y</v>
      </c>
      <c r="I253" s="45"/>
    </row>
    <row r="254" spans="1:9" s="28" customFormat="1" ht="27.6">
      <c r="A254" s="31"/>
      <c r="B254" s="32"/>
      <c r="C254" s="32"/>
      <c r="D254" s="32"/>
      <c r="E254" s="63" t="s">
        <v>140</v>
      </c>
      <c r="F254" s="63"/>
      <c r="G254" s="63"/>
      <c r="H254" s="26" t="str">
        <f>IF(AND(H252&lt;&gt;"Y",H252&lt;&gt;"X"),"N",IF(OR(H253="Y",H253="X"),"N","Y"))</f>
        <v>N</v>
      </c>
      <c r="I254" s="46" t="str">
        <f>IF(H254="N","N/A - Testing Conformance Option Not Selected","")</f>
        <v>N/A - Testing Conformance Option Not Selected</v>
      </c>
    </row>
    <row r="255" spans="1:9" s="28" customFormat="1">
      <c r="A255" s="31"/>
      <c r="B255" s="32"/>
      <c r="C255" s="63" t="s">
        <v>141</v>
      </c>
      <c r="D255" s="63"/>
      <c r="E255" s="63"/>
      <c r="F255" s="63"/>
      <c r="G255" s="63"/>
      <c r="H255" s="26" t="str">
        <f>H212</f>
        <v>Y</v>
      </c>
      <c r="I255" s="42"/>
    </row>
    <row r="256" spans="1:9" s="28" customFormat="1">
      <c r="A256" s="31"/>
      <c r="B256" s="32"/>
      <c r="C256" s="32"/>
      <c r="D256" s="63" t="s">
        <v>142</v>
      </c>
      <c r="E256" s="63"/>
      <c r="F256" s="63"/>
      <c r="G256" s="63"/>
      <c r="H256" s="26" t="str">
        <f>H255</f>
        <v>Y</v>
      </c>
      <c r="I256" s="42" t="s">
        <v>232</v>
      </c>
    </row>
    <row r="257" spans="1:9" s="28" customFormat="1">
      <c r="A257" s="31"/>
      <c r="B257" s="32"/>
      <c r="C257" s="32"/>
      <c r="D257" s="32"/>
      <c r="E257" s="63" t="s">
        <v>143</v>
      </c>
      <c r="F257" s="63"/>
      <c r="G257" s="63"/>
      <c r="H257" s="26" t="str">
        <f>H256</f>
        <v>Y</v>
      </c>
      <c r="I257" s="42"/>
    </row>
    <row r="258" spans="1:9" s="28" customFormat="1">
      <c r="A258" s="31"/>
      <c r="B258" s="32"/>
      <c r="C258" s="32"/>
      <c r="D258" s="32"/>
      <c r="E258" s="63" t="s">
        <v>144</v>
      </c>
      <c r="F258" s="63"/>
      <c r="G258" s="63"/>
      <c r="H258" s="26" t="str">
        <f>H256</f>
        <v>Y</v>
      </c>
      <c r="I258" s="42"/>
    </row>
    <row r="259" spans="1:9" s="28" customFormat="1">
      <c r="A259" s="31"/>
      <c r="B259" s="32"/>
      <c r="C259" s="32"/>
      <c r="D259" s="32"/>
      <c r="E259" s="32"/>
      <c r="F259" s="63" t="s">
        <v>336</v>
      </c>
      <c r="G259" s="63"/>
      <c r="H259" s="26" t="str">
        <f>H258</f>
        <v>Y</v>
      </c>
      <c r="I259" s="42"/>
    </row>
    <row r="260" spans="1:9" s="28" customFormat="1">
      <c r="A260" s="31"/>
      <c r="B260" s="32"/>
      <c r="C260" s="32"/>
      <c r="D260" s="32"/>
      <c r="E260" s="32"/>
      <c r="F260" s="63" t="s">
        <v>145</v>
      </c>
      <c r="G260" s="63"/>
      <c r="H260" s="26" t="str">
        <f>H258</f>
        <v>Y</v>
      </c>
      <c r="I260" s="42"/>
    </row>
    <row r="261" spans="1:9" s="28" customFormat="1">
      <c r="A261" s="31"/>
      <c r="B261" s="32"/>
      <c r="C261" s="32"/>
      <c r="D261" s="32"/>
      <c r="E261" s="63" t="s">
        <v>146</v>
      </c>
      <c r="F261" s="63"/>
      <c r="G261" s="63"/>
      <c r="H261" s="26" t="str">
        <f>H256</f>
        <v>Y</v>
      </c>
      <c r="I261" s="42"/>
    </row>
    <row r="262" spans="1:9" s="28" customFormat="1" ht="27.6">
      <c r="A262" s="31"/>
      <c r="B262" s="32"/>
      <c r="C262" s="32"/>
      <c r="D262" s="63" t="s">
        <v>147</v>
      </c>
      <c r="E262" s="63"/>
      <c r="F262" s="63"/>
      <c r="G262" s="63"/>
      <c r="H262" s="26" t="str">
        <f>IF(AND(H255&lt;&gt;"Y",H255&lt;&gt;"X"),"N",IF(OR(H256="Y",H256="X"),"N","Y"))</f>
        <v>N</v>
      </c>
      <c r="I262" s="42" t="str">
        <f>IF(H262="N","Not Applicable - Alternative Method Not Selected","")</f>
        <v>Not Applicable - Alternative Method Not Selected</v>
      </c>
    </row>
    <row r="263" spans="1:9" s="28" customFormat="1">
      <c r="A263" s="31"/>
      <c r="B263" s="32"/>
      <c r="C263" s="63" t="s">
        <v>148</v>
      </c>
      <c r="D263" s="63"/>
      <c r="E263" s="63"/>
      <c r="F263" s="63"/>
      <c r="G263" s="63"/>
      <c r="H263" s="26" t="str">
        <f>H213</f>
        <v>Y</v>
      </c>
      <c r="I263" s="42"/>
    </row>
    <row r="264" spans="1:9" s="28" customFormat="1">
      <c r="A264" s="31"/>
      <c r="B264" s="32"/>
      <c r="C264" s="32"/>
      <c r="D264" s="63" t="s">
        <v>337</v>
      </c>
      <c r="E264" s="63"/>
      <c r="F264" s="63"/>
      <c r="G264" s="63"/>
      <c r="H264" s="26" t="str">
        <f>H263</f>
        <v>Y</v>
      </c>
      <c r="I264" s="42"/>
    </row>
    <row r="265" spans="1:9" s="28" customFormat="1">
      <c r="A265" s="31"/>
      <c r="B265" s="32"/>
      <c r="C265" s="32"/>
      <c r="D265" s="63" t="s">
        <v>338</v>
      </c>
      <c r="E265" s="63"/>
      <c r="F265" s="63"/>
      <c r="G265" s="63"/>
      <c r="H265" s="26" t="str">
        <f>H263</f>
        <v>Y</v>
      </c>
      <c r="I265" s="42"/>
    </row>
    <row r="266" spans="1:9" s="28" customFormat="1">
      <c r="A266" s="31"/>
      <c r="B266" s="32"/>
      <c r="C266" s="32"/>
      <c r="D266" s="63" t="s">
        <v>339</v>
      </c>
      <c r="E266" s="63"/>
      <c r="F266" s="63"/>
      <c r="G266" s="63"/>
      <c r="H266" s="26" t="str">
        <f>H264</f>
        <v>Y</v>
      </c>
      <c r="I266" s="42"/>
    </row>
    <row r="267" spans="1:9" s="28" customFormat="1">
      <c r="A267" s="31"/>
      <c r="B267" s="32"/>
      <c r="C267" s="32"/>
      <c r="D267" s="63" t="s">
        <v>340</v>
      </c>
      <c r="E267" s="63"/>
      <c r="F267" s="63"/>
      <c r="G267" s="63"/>
      <c r="H267" s="26" t="str">
        <f>H265</f>
        <v>Y</v>
      </c>
      <c r="I267" s="42"/>
    </row>
    <row r="268" spans="1:9" s="28" customFormat="1">
      <c r="A268" s="31"/>
      <c r="B268" s="32"/>
      <c r="C268" s="32"/>
      <c r="D268" s="32"/>
      <c r="E268" s="63" t="s">
        <v>341</v>
      </c>
      <c r="F268" s="63"/>
      <c r="G268" s="63"/>
      <c r="H268" s="26" t="str">
        <f>H263</f>
        <v>Y</v>
      </c>
      <c r="I268" s="42"/>
    </row>
    <row r="269" spans="1:9" s="28" customFormat="1">
      <c r="A269" s="31"/>
      <c r="B269" s="32"/>
      <c r="C269" s="32"/>
      <c r="D269" s="32"/>
      <c r="E269" s="63" t="s">
        <v>342</v>
      </c>
      <c r="F269" s="63"/>
      <c r="G269" s="63"/>
      <c r="H269" s="26" t="str">
        <f>H264</f>
        <v>Y</v>
      </c>
      <c r="I269" s="42"/>
    </row>
    <row r="270" spans="1:9" s="28" customFormat="1">
      <c r="A270" s="31"/>
      <c r="B270" s="32"/>
      <c r="C270" s="63" t="s">
        <v>149</v>
      </c>
      <c r="D270" s="63"/>
      <c r="E270" s="63"/>
      <c r="F270" s="63"/>
      <c r="G270" s="63"/>
      <c r="H270" s="26" t="str">
        <f>H214</f>
        <v>Y</v>
      </c>
      <c r="I270" s="42"/>
    </row>
    <row r="271" spans="1:9" s="28" customFormat="1">
      <c r="A271" s="31"/>
      <c r="B271" s="32"/>
      <c r="C271" s="32"/>
      <c r="D271" s="63" t="s">
        <v>150</v>
      </c>
      <c r="E271" s="63"/>
      <c r="F271" s="63"/>
      <c r="G271" s="63"/>
      <c r="H271" s="26" t="str">
        <f>H270</f>
        <v>Y</v>
      </c>
      <c r="I271" s="42"/>
    </row>
    <row r="272" spans="1:9" s="28" customFormat="1">
      <c r="A272" s="31"/>
      <c r="B272" s="32"/>
      <c r="C272" s="32"/>
      <c r="D272" s="63" t="s">
        <v>151</v>
      </c>
      <c r="E272" s="63"/>
      <c r="F272" s="63"/>
      <c r="G272" s="63"/>
      <c r="H272" s="26" t="str">
        <f>H270</f>
        <v>Y</v>
      </c>
      <c r="I272" s="42"/>
    </row>
    <row r="273" spans="1:9" s="28" customFormat="1">
      <c r="A273" s="31"/>
      <c r="B273" s="32"/>
      <c r="C273" s="32"/>
      <c r="D273" s="32"/>
      <c r="E273" s="63" t="s">
        <v>152</v>
      </c>
      <c r="F273" s="63"/>
      <c r="G273" s="63"/>
      <c r="H273" s="26" t="str">
        <f>H272</f>
        <v>Y</v>
      </c>
      <c r="I273" s="42"/>
    </row>
    <row r="274" spans="1:9" s="28" customFormat="1">
      <c r="A274" s="31"/>
      <c r="B274" s="32"/>
      <c r="C274" s="32"/>
      <c r="D274" s="32"/>
      <c r="E274" s="63" t="s">
        <v>153</v>
      </c>
      <c r="F274" s="63"/>
      <c r="G274" s="63"/>
      <c r="H274" s="26" t="str">
        <f>H272</f>
        <v>Y</v>
      </c>
      <c r="I274" s="42"/>
    </row>
    <row r="275" spans="1:9" s="28" customFormat="1" ht="27.6">
      <c r="A275" s="31"/>
      <c r="B275" s="32"/>
      <c r="C275" s="63" t="s">
        <v>154</v>
      </c>
      <c r="D275" s="63"/>
      <c r="E275" s="63"/>
      <c r="F275" s="63"/>
      <c r="G275" s="63"/>
      <c r="H275" s="26" t="str">
        <f>H215</f>
        <v>Y</v>
      </c>
      <c r="I275" s="42" t="s">
        <v>155</v>
      </c>
    </row>
    <row r="276" spans="1:9" s="28" customFormat="1">
      <c r="A276" s="31"/>
      <c r="B276" s="32"/>
      <c r="C276" s="63" t="s">
        <v>156</v>
      </c>
      <c r="D276" s="63"/>
      <c r="E276" s="63"/>
      <c r="F276" s="63"/>
      <c r="G276" s="63"/>
      <c r="H276" s="26" t="str">
        <f>H216</f>
        <v>Y</v>
      </c>
      <c r="I276" s="42"/>
    </row>
    <row r="277" spans="1:9" s="28" customFormat="1">
      <c r="A277" s="31"/>
      <c r="B277" s="32"/>
      <c r="C277" s="63" t="s">
        <v>421</v>
      </c>
      <c r="D277" s="63"/>
      <c r="E277" s="63"/>
      <c r="F277" s="63"/>
      <c r="G277" s="63"/>
      <c r="H277" s="26" t="str">
        <f>H217</f>
        <v>Y</v>
      </c>
      <c r="I277" s="42"/>
    </row>
    <row r="278" spans="1:9" s="28" customFormat="1" ht="14.4">
      <c r="A278" s="31"/>
      <c r="B278" s="82" t="s">
        <v>157</v>
      </c>
      <c r="C278" s="82"/>
      <c r="D278" s="82"/>
      <c r="E278" s="82"/>
      <c r="F278" s="82"/>
      <c r="G278" s="82"/>
      <c r="H278" s="26" t="str">
        <f>IF(OR(H279="Y",H279="X",H286="Y",H286="X",H302="Y",H302="X"),"Y","N")</f>
        <v>Y</v>
      </c>
      <c r="I278" s="41"/>
    </row>
    <row r="279" spans="1:9" s="28" customFormat="1">
      <c r="A279" s="31"/>
      <c r="B279" s="32"/>
      <c r="C279" s="63" t="s">
        <v>158</v>
      </c>
      <c r="D279" s="63"/>
      <c r="E279" s="63"/>
      <c r="F279" s="63"/>
      <c r="G279" s="63"/>
      <c r="H279" s="26" t="str">
        <f>H204</f>
        <v>Y</v>
      </c>
      <c r="I279" s="42"/>
    </row>
    <row r="280" spans="1:9" s="28" customFormat="1" ht="28.95" customHeight="1">
      <c r="A280" s="31"/>
      <c r="B280" s="32"/>
      <c r="C280" s="32"/>
      <c r="D280" s="63" t="s">
        <v>343</v>
      </c>
      <c r="E280" s="63"/>
      <c r="F280" s="63"/>
      <c r="G280" s="63"/>
      <c r="H280" s="26" t="str">
        <f>H279</f>
        <v>Y</v>
      </c>
      <c r="I280" s="42"/>
    </row>
    <row r="281" spans="1:9" s="28" customFormat="1">
      <c r="A281" s="31"/>
      <c r="B281" s="32"/>
      <c r="C281" s="32"/>
      <c r="D281" s="32"/>
      <c r="E281" s="63" t="s">
        <v>159</v>
      </c>
      <c r="F281" s="63"/>
      <c r="G281" s="63"/>
      <c r="H281" s="26" t="str">
        <f>H280</f>
        <v>Y</v>
      </c>
      <c r="I281" s="42"/>
    </row>
    <row r="282" spans="1:9" s="28" customFormat="1">
      <c r="A282" s="31"/>
      <c r="B282" s="32"/>
      <c r="C282" s="32"/>
      <c r="D282" s="32"/>
      <c r="E282" s="63" t="s">
        <v>344</v>
      </c>
      <c r="F282" s="63"/>
      <c r="G282" s="63"/>
      <c r="H282" s="26" t="str">
        <f>H280</f>
        <v>Y</v>
      </c>
      <c r="I282" s="42"/>
    </row>
    <row r="283" spans="1:9" s="28" customFormat="1">
      <c r="A283" s="31"/>
      <c r="B283" s="32"/>
      <c r="C283" s="32"/>
      <c r="D283" s="32"/>
      <c r="E283" s="63" t="s">
        <v>160</v>
      </c>
      <c r="F283" s="63"/>
      <c r="G283" s="63"/>
      <c r="H283" s="26" t="str">
        <f>H280</f>
        <v>Y</v>
      </c>
      <c r="I283" s="42"/>
    </row>
    <row r="284" spans="1:9" s="28" customFormat="1">
      <c r="A284" s="31"/>
      <c r="B284" s="32"/>
      <c r="C284" s="32"/>
      <c r="D284" s="63" t="s">
        <v>241</v>
      </c>
      <c r="E284" s="63"/>
      <c r="F284" s="63"/>
      <c r="G284" s="63"/>
      <c r="H284" s="26" t="str">
        <f>H279</f>
        <v>Y</v>
      </c>
      <c r="I284" s="42"/>
    </row>
    <row r="285" spans="1:9" s="28" customFormat="1">
      <c r="A285" s="31"/>
      <c r="B285" s="32"/>
      <c r="C285" s="32"/>
      <c r="D285" s="63" t="s">
        <v>242</v>
      </c>
      <c r="E285" s="63"/>
      <c r="F285" s="63"/>
      <c r="G285" s="63"/>
      <c r="H285" s="26" t="str">
        <f>H279</f>
        <v>Y</v>
      </c>
      <c r="I285" s="42"/>
    </row>
    <row r="286" spans="1:9" s="28" customFormat="1">
      <c r="A286" s="31"/>
      <c r="B286" s="32"/>
      <c r="C286" s="63" t="s">
        <v>161</v>
      </c>
      <c r="D286" s="63"/>
      <c r="E286" s="63"/>
      <c r="F286" s="63"/>
      <c r="G286" s="63"/>
      <c r="H286" s="26" t="str">
        <f>H205</f>
        <v>Y</v>
      </c>
      <c r="I286" s="42"/>
    </row>
    <row r="287" spans="1:9" s="28" customFormat="1">
      <c r="A287" s="31"/>
      <c r="B287" s="32"/>
      <c r="C287" s="32"/>
      <c r="D287" s="63" t="s">
        <v>162</v>
      </c>
      <c r="E287" s="63"/>
      <c r="F287" s="63"/>
      <c r="G287" s="63"/>
      <c r="H287" s="26" t="str">
        <f>H286</f>
        <v>Y</v>
      </c>
      <c r="I287" s="42"/>
    </row>
    <row r="288" spans="1:9" s="28" customFormat="1">
      <c r="A288" s="31"/>
      <c r="B288" s="32"/>
      <c r="C288" s="32"/>
      <c r="D288" s="32"/>
      <c r="E288" s="63" t="s">
        <v>163</v>
      </c>
      <c r="F288" s="63"/>
      <c r="G288" s="63"/>
      <c r="H288" s="26" t="str">
        <f>H287</f>
        <v>Y</v>
      </c>
      <c r="I288" s="42"/>
    </row>
    <row r="289" spans="1:9" s="28" customFormat="1">
      <c r="A289" s="31"/>
      <c r="B289" s="32"/>
      <c r="C289" s="32"/>
      <c r="D289" s="32"/>
      <c r="E289" s="63" t="s">
        <v>164</v>
      </c>
      <c r="F289" s="63"/>
      <c r="G289" s="63"/>
      <c r="H289" s="26" t="str">
        <f>H287</f>
        <v>Y</v>
      </c>
      <c r="I289" s="42"/>
    </row>
    <row r="290" spans="1:9" s="28" customFormat="1">
      <c r="A290" s="31"/>
      <c r="B290" s="32"/>
      <c r="C290" s="32"/>
      <c r="D290" s="63" t="s">
        <v>165</v>
      </c>
      <c r="E290" s="63"/>
      <c r="F290" s="63"/>
      <c r="G290" s="63"/>
      <c r="H290" s="26" t="str">
        <f>H286</f>
        <v>Y</v>
      </c>
      <c r="I290" s="42"/>
    </row>
    <row r="291" spans="1:9" s="28" customFormat="1">
      <c r="A291" s="31"/>
      <c r="B291" s="32"/>
      <c r="C291" s="32"/>
      <c r="D291" s="32"/>
      <c r="E291" s="63" t="s">
        <v>166</v>
      </c>
      <c r="F291" s="63"/>
      <c r="G291" s="63"/>
      <c r="H291" s="26" t="str">
        <f>H290</f>
        <v>Y</v>
      </c>
      <c r="I291" s="42"/>
    </row>
    <row r="292" spans="1:9" s="28" customFormat="1">
      <c r="A292" s="31"/>
      <c r="B292" s="32"/>
      <c r="C292" s="32"/>
      <c r="D292" s="32"/>
      <c r="E292" s="63" t="s">
        <v>167</v>
      </c>
      <c r="F292" s="63"/>
      <c r="G292" s="63"/>
      <c r="H292" s="26" t="str">
        <f>H290</f>
        <v>Y</v>
      </c>
      <c r="I292" s="42"/>
    </row>
    <row r="293" spans="1:9" s="28" customFormat="1">
      <c r="A293" s="31"/>
      <c r="B293" s="32"/>
      <c r="C293" s="32"/>
      <c r="D293" s="63" t="s">
        <v>168</v>
      </c>
      <c r="E293" s="63"/>
      <c r="F293" s="63"/>
      <c r="G293" s="63"/>
      <c r="H293" s="26" t="str">
        <f>H286</f>
        <v>Y</v>
      </c>
      <c r="I293" s="42"/>
    </row>
    <row r="294" spans="1:9" s="28" customFormat="1">
      <c r="A294" s="31"/>
      <c r="B294" s="32"/>
      <c r="C294" s="32"/>
      <c r="D294" s="32"/>
      <c r="E294" s="63" t="s">
        <v>169</v>
      </c>
      <c r="F294" s="63"/>
      <c r="G294" s="63"/>
      <c r="H294" s="26" t="str">
        <f>H293</f>
        <v>Y</v>
      </c>
      <c r="I294" s="42"/>
    </row>
    <row r="295" spans="1:9" s="28" customFormat="1" ht="28.5" customHeight="1">
      <c r="A295" s="31"/>
      <c r="B295" s="32"/>
      <c r="C295" s="32"/>
      <c r="D295" s="63" t="s">
        <v>345</v>
      </c>
      <c r="E295" s="63"/>
      <c r="F295" s="63"/>
      <c r="G295" s="63"/>
      <c r="H295" s="26" t="str">
        <f>H286</f>
        <v>Y</v>
      </c>
      <c r="I295" s="42"/>
    </row>
    <row r="296" spans="1:9" s="28" customFormat="1">
      <c r="A296" s="31"/>
      <c r="B296" s="32"/>
      <c r="C296" s="32"/>
      <c r="D296" s="63" t="s">
        <v>170</v>
      </c>
      <c r="E296" s="63"/>
      <c r="F296" s="63"/>
      <c r="G296" s="63"/>
      <c r="H296" s="26" t="str">
        <f>H286</f>
        <v>Y</v>
      </c>
      <c r="I296" s="42"/>
    </row>
    <row r="297" spans="1:9" s="28" customFormat="1">
      <c r="A297" s="31"/>
      <c r="B297" s="32"/>
      <c r="C297" s="32"/>
      <c r="D297" s="32"/>
      <c r="E297" s="63" t="s">
        <v>171</v>
      </c>
      <c r="F297" s="63"/>
      <c r="G297" s="63"/>
      <c r="H297" s="26" t="str">
        <f>H296</f>
        <v>Y</v>
      </c>
      <c r="I297" s="42"/>
    </row>
    <row r="298" spans="1:9" s="28" customFormat="1">
      <c r="A298" s="31"/>
      <c r="B298" s="32"/>
      <c r="C298" s="32"/>
      <c r="D298" s="32"/>
      <c r="E298" s="63" t="s">
        <v>172</v>
      </c>
      <c r="F298" s="63"/>
      <c r="G298" s="63"/>
      <c r="H298" s="26" t="str">
        <f>H296</f>
        <v>Y</v>
      </c>
      <c r="I298" s="42"/>
    </row>
    <row r="299" spans="1:9" s="28" customFormat="1">
      <c r="A299" s="31"/>
      <c r="B299" s="32"/>
      <c r="C299" s="32"/>
      <c r="D299" s="63" t="s">
        <v>173</v>
      </c>
      <c r="E299" s="63"/>
      <c r="F299" s="63"/>
      <c r="G299" s="63"/>
      <c r="H299" s="26" t="str">
        <f>H286</f>
        <v>Y</v>
      </c>
      <c r="I299" s="42"/>
    </row>
    <row r="300" spans="1:9" s="28" customFormat="1">
      <c r="A300" s="31"/>
      <c r="B300" s="32"/>
      <c r="C300" s="32"/>
      <c r="D300" s="32"/>
      <c r="E300" s="63" t="s">
        <v>174</v>
      </c>
      <c r="F300" s="63"/>
      <c r="G300" s="63"/>
      <c r="H300" s="26" t="str">
        <f>H299</f>
        <v>Y</v>
      </c>
      <c r="I300" s="42"/>
    </row>
    <row r="301" spans="1:9" s="28" customFormat="1">
      <c r="A301" s="31"/>
      <c r="B301" s="32"/>
      <c r="C301" s="32"/>
      <c r="D301" s="63" t="s">
        <v>175</v>
      </c>
      <c r="E301" s="63"/>
      <c r="F301" s="63"/>
      <c r="G301" s="63"/>
      <c r="H301" s="26" t="str">
        <f>H286</f>
        <v>Y</v>
      </c>
      <c r="I301" s="42"/>
    </row>
    <row r="302" spans="1:9" s="28" customFormat="1">
      <c r="A302" s="31"/>
      <c r="B302" s="32"/>
      <c r="C302" s="63" t="s">
        <v>176</v>
      </c>
      <c r="D302" s="63"/>
      <c r="E302" s="63"/>
      <c r="F302" s="63"/>
      <c r="G302" s="63"/>
      <c r="H302" s="26" t="str">
        <f>H206</f>
        <v>Y</v>
      </c>
      <c r="I302" s="42"/>
    </row>
    <row r="303" spans="1:9" s="28" customFormat="1" ht="27.6">
      <c r="A303" s="31"/>
      <c r="B303" s="82" t="s">
        <v>177</v>
      </c>
      <c r="C303" s="82"/>
      <c r="D303" s="82"/>
      <c r="E303" s="82"/>
      <c r="F303" s="82"/>
      <c r="G303" s="82"/>
      <c r="H303" s="26" t="str">
        <f>IF(OR(H304="Y",H304="X",H307="Y",H307="X",H308="Y",H308="X"),"Y","N")</f>
        <v>N</v>
      </c>
      <c r="I303" s="42" t="str">
        <f>IF(H303="N","Not Applicable - Perfomance Options Not Selected","")</f>
        <v>Not Applicable - Perfomance Options Not Selected</v>
      </c>
    </row>
    <row r="304" spans="1:9" s="28" customFormat="1" ht="27.6">
      <c r="A304" s="31"/>
      <c r="B304" s="32"/>
      <c r="C304" s="63" t="s">
        <v>178</v>
      </c>
      <c r="D304" s="63"/>
      <c r="E304" s="63"/>
      <c r="F304" s="63"/>
      <c r="G304" s="63"/>
      <c r="H304" s="26" t="str">
        <f>H207</f>
        <v>N</v>
      </c>
      <c r="I304" s="42" t="str">
        <f>IF(H304="N","N/A - Perfomance Daylighting Option Not Selected","")</f>
        <v>N/A - Perfomance Daylighting Option Not Selected</v>
      </c>
    </row>
    <row r="305" spans="1:9" s="28" customFormat="1" ht="27.6">
      <c r="A305" s="31"/>
      <c r="B305" s="32"/>
      <c r="C305" s="32"/>
      <c r="D305" s="63" t="s">
        <v>179</v>
      </c>
      <c r="E305" s="63"/>
      <c r="F305" s="63"/>
      <c r="G305" s="63"/>
      <c r="H305" s="26" t="str">
        <f>H304</f>
        <v>N</v>
      </c>
      <c r="I305" s="42" t="str">
        <f t="shared" ref="I305:I306" si="2">IF(H305="N","N/A - Perfomance Daylighting Option Not Selected","")</f>
        <v>N/A - Perfomance Daylighting Option Not Selected</v>
      </c>
    </row>
    <row r="306" spans="1:9" s="28" customFormat="1" ht="27.6">
      <c r="A306" s="31"/>
      <c r="B306" s="32"/>
      <c r="C306" s="32"/>
      <c r="D306" s="63" t="s">
        <v>243</v>
      </c>
      <c r="E306" s="63"/>
      <c r="F306" s="63"/>
      <c r="G306" s="63"/>
      <c r="H306" s="26" t="str">
        <f>H304</f>
        <v>N</v>
      </c>
      <c r="I306" s="42" t="str">
        <f t="shared" si="2"/>
        <v>N/A - Perfomance Daylighting Option Not Selected</v>
      </c>
    </row>
    <row r="307" spans="1:9" s="28" customFormat="1" ht="27.6">
      <c r="A307" s="31"/>
      <c r="B307" s="32"/>
      <c r="C307" s="63" t="s">
        <v>180</v>
      </c>
      <c r="D307" s="63"/>
      <c r="E307" s="63"/>
      <c r="F307" s="63"/>
      <c r="G307" s="63"/>
      <c r="H307" s="26" t="str">
        <f>H208</f>
        <v>N</v>
      </c>
      <c r="I307" s="42" t="str">
        <f>IF(H307="N","N/A - Perfomance Materials Option Not Selected","")</f>
        <v>N/A - Perfomance Materials Option Not Selected</v>
      </c>
    </row>
    <row r="308" spans="1:9" s="28" customFormat="1" ht="28.2" thickBot="1">
      <c r="A308" s="31"/>
      <c r="B308" s="32"/>
      <c r="C308" s="63" t="s">
        <v>181</v>
      </c>
      <c r="D308" s="63"/>
      <c r="E308" s="63"/>
      <c r="F308" s="63"/>
      <c r="G308" s="63"/>
      <c r="H308" s="33" t="str">
        <f>H209</f>
        <v>N</v>
      </c>
      <c r="I308" s="42" t="str">
        <f>IF(H308="N","N/A - Perfomance Lighting Option Not Selected","")</f>
        <v>N/A - Perfomance Lighting Option Not Selected</v>
      </c>
    </row>
    <row r="309" spans="1:9" s="28" customFormat="1" ht="13.95" customHeight="1" thickTop="1">
      <c r="A309" s="60" t="s">
        <v>182</v>
      </c>
      <c r="B309" s="61"/>
      <c r="C309" s="61"/>
      <c r="D309" s="61"/>
      <c r="E309" s="61"/>
      <c r="F309" s="61"/>
      <c r="G309" s="61"/>
      <c r="H309" s="61"/>
      <c r="I309" s="62"/>
    </row>
    <row r="310" spans="1:9" s="28" customFormat="1" ht="14.4">
      <c r="A310" s="31"/>
      <c r="B310" s="82" t="s">
        <v>183</v>
      </c>
      <c r="C310" s="82"/>
      <c r="D310" s="82"/>
      <c r="E310" s="82"/>
      <c r="F310" s="82"/>
      <c r="G310" s="82"/>
      <c r="H310" s="26" t="str">
        <f>IF(OR(H21="Y",H21="X"),"Y","N")</f>
        <v>Y</v>
      </c>
      <c r="I310" s="41"/>
    </row>
    <row r="311" spans="1:9" s="28" customFormat="1" ht="14.4">
      <c r="A311" s="31"/>
      <c r="B311" s="34"/>
      <c r="C311" s="82" t="s">
        <v>346</v>
      </c>
      <c r="D311" s="82"/>
      <c r="E311" s="82"/>
      <c r="F311" s="82"/>
      <c r="G311" s="82"/>
      <c r="H311" s="26" t="str">
        <f>H310</f>
        <v>Y</v>
      </c>
      <c r="I311" s="55" t="s">
        <v>230</v>
      </c>
    </row>
    <row r="312" spans="1:9" s="28" customFormat="1" ht="14.4">
      <c r="A312" s="31"/>
      <c r="B312" s="34"/>
      <c r="C312" s="82" t="s">
        <v>347</v>
      </c>
      <c r="D312" s="82"/>
      <c r="E312" s="82"/>
      <c r="F312" s="82"/>
      <c r="G312" s="82"/>
      <c r="H312" s="26" t="str">
        <f>IF(AND(H310&lt;&gt;"Y",H310&lt;&gt;"X"),"N",IF(OR(H311="Y",H311="X"),"N","Y"))</f>
        <v>N</v>
      </c>
      <c r="I312" s="55"/>
    </row>
    <row r="313" spans="1:9" s="28" customFormat="1" ht="14.4">
      <c r="A313" s="31"/>
      <c r="B313" s="82" t="s">
        <v>184</v>
      </c>
      <c r="C313" s="82"/>
      <c r="D313" s="82"/>
      <c r="E313" s="82"/>
      <c r="F313" s="82"/>
      <c r="G313" s="82"/>
      <c r="H313" s="26" t="str">
        <f>H310</f>
        <v>Y</v>
      </c>
      <c r="I313" s="41"/>
    </row>
    <row r="314" spans="1:9" s="28" customFormat="1">
      <c r="A314" s="31"/>
      <c r="B314" s="32"/>
      <c r="C314" s="63" t="s">
        <v>348</v>
      </c>
      <c r="D314" s="63"/>
      <c r="E314" s="63"/>
      <c r="F314" s="63"/>
      <c r="G314" s="63"/>
      <c r="H314" s="26" t="str">
        <f>H313</f>
        <v>Y</v>
      </c>
      <c r="I314" s="42"/>
    </row>
    <row r="315" spans="1:9" s="28" customFormat="1">
      <c r="A315" s="31"/>
      <c r="B315" s="32"/>
      <c r="C315" s="32"/>
      <c r="D315" s="63" t="s">
        <v>185</v>
      </c>
      <c r="E315" s="63"/>
      <c r="F315" s="63"/>
      <c r="G315" s="63"/>
      <c r="H315" s="26" t="str">
        <f>H314</f>
        <v>Y</v>
      </c>
      <c r="I315" s="42"/>
    </row>
    <row r="316" spans="1:9" s="28" customFormat="1">
      <c r="A316" s="31"/>
      <c r="B316" s="32"/>
      <c r="C316" s="32"/>
      <c r="D316" s="63" t="s">
        <v>186</v>
      </c>
      <c r="E316" s="63"/>
      <c r="F316" s="63"/>
      <c r="G316" s="63"/>
      <c r="H316" s="26" t="str">
        <f>H314</f>
        <v>Y</v>
      </c>
      <c r="I316" s="42"/>
    </row>
    <row r="317" spans="1:9" s="28" customFormat="1">
      <c r="A317" s="31"/>
      <c r="B317" s="32"/>
      <c r="C317" s="32"/>
      <c r="D317" s="63" t="s">
        <v>349</v>
      </c>
      <c r="E317" s="63"/>
      <c r="F317" s="63"/>
      <c r="G317" s="63"/>
      <c r="H317" s="26" t="str">
        <f>H314</f>
        <v>Y</v>
      </c>
      <c r="I317" s="42"/>
    </row>
    <row r="318" spans="1:9" s="28" customFormat="1">
      <c r="A318" s="31"/>
      <c r="B318" s="32"/>
      <c r="C318" s="63" t="s">
        <v>187</v>
      </c>
      <c r="D318" s="63"/>
      <c r="E318" s="63"/>
      <c r="F318" s="63"/>
      <c r="G318" s="63"/>
      <c r="H318" s="26" t="str">
        <f>H313</f>
        <v>Y</v>
      </c>
      <c r="I318" s="42"/>
    </row>
    <row r="319" spans="1:9" s="28" customFormat="1">
      <c r="A319" s="31"/>
      <c r="B319" s="32"/>
      <c r="C319" s="63" t="s">
        <v>188</v>
      </c>
      <c r="D319" s="63"/>
      <c r="E319" s="63"/>
      <c r="F319" s="63"/>
      <c r="G319" s="63"/>
      <c r="H319" s="26" t="str">
        <f>H313</f>
        <v>Y</v>
      </c>
      <c r="I319" s="42"/>
    </row>
    <row r="320" spans="1:9" s="28" customFormat="1">
      <c r="A320" s="31"/>
      <c r="B320" s="32"/>
      <c r="C320" s="63" t="s">
        <v>350</v>
      </c>
      <c r="D320" s="63"/>
      <c r="E320" s="63"/>
      <c r="F320" s="63"/>
      <c r="G320" s="63"/>
      <c r="H320" s="26" t="str">
        <f>H313</f>
        <v>Y</v>
      </c>
      <c r="I320" s="42"/>
    </row>
    <row r="321" spans="1:9" s="28" customFormat="1">
      <c r="A321" s="31"/>
      <c r="B321" s="32"/>
      <c r="C321" s="32"/>
      <c r="D321" s="63" t="s">
        <v>189</v>
      </c>
      <c r="E321" s="63"/>
      <c r="F321" s="63"/>
      <c r="G321" s="63"/>
      <c r="H321" s="26" t="str">
        <f>H320</f>
        <v>Y</v>
      </c>
      <c r="I321" s="42"/>
    </row>
    <row r="322" spans="1:9" s="28" customFormat="1">
      <c r="A322" s="31"/>
      <c r="B322" s="32"/>
      <c r="C322" s="32"/>
      <c r="D322" s="63" t="s">
        <v>190</v>
      </c>
      <c r="E322" s="63"/>
      <c r="F322" s="63"/>
      <c r="G322" s="63"/>
      <c r="H322" s="26" t="str">
        <f>H320</f>
        <v>Y</v>
      </c>
      <c r="I322" s="42"/>
    </row>
    <row r="323" spans="1:9" s="28" customFormat="1" ht="28.2" customHeight="1">
      <c r="A323" s="31"/>
      <c r="B323" s="32"/>
      <c r="C323" s="32"/>
      <c r="D323" s="63" t="s">
        <v>351</v>
      </c>
      <c r="E323" s="63"/>
      <c r="F323" s="63"/>
      <c r="G323" s="63"/>
      <c r="H323" s="26" t="str">
        <f>H320</f>
        <v>Y</v>
      </c>
      <c r="I323" s="42"/>
    </row>
    <row r="324" spans="1:9" s="28" customFormat="1">
      <c r="A324" s="31"/>
      <c r="B324" s="32"/>
      <c r="C324" s="32"/>
      <c r="D324" s="63" t="s">
        <v>191</v>
      </c>
      <c r="E324" s="63"/>
      <c r="F324" s="63"/>
      <c r="G324" s="63"/>
      <c r="H324" s="26" t="str">
        <f>H320</f>
        <v>Y</v>
      </c>
      <c r="I324" s="42"/>
    </row>
    <row r="325" spans="1:9" s="28" customFormat="1">
      <c r="A325" s="31"/>
      <c r="B325" s="32"/>
      <c r="C325" s="63" t="s">
        <v>192</v>
      </c>
      <c r="D325" s="63"/>
      <c r="E325" s="63"/>
      <c r="F325" s="63"/>
      <c r="G325" s="63"/>
      <c r="H325" s="26" t="str">
        <f>H313</f>
        <v>Y</v>
      </c>
      <c r="I325" s="42"/>
    </row>
    <row r="326" spans="1:9" s="28" customFormat="1" ht="14.4">
      <c r="A326" s="31"/>
      <c r="B326" s="82" t="s">
        <v>193</v>
      </c>
      <c r="C326" s="82"/>
      <c r="D326" s="82"/>
      <c r="E326" s="82"/>
      <c r="F326" s="82"/>
      <c r="G326" s="82"/>
      <c r="H326" s="26" t="str">
        <f>H311</f>
        <v>Y</v>
      </c>
      <c r="I326" s="41"/>
    </row>
    <row r="327" spans="1:9" s="28" customFormat="1">
      <c r="A327" s="31"/>
      <c r="B327" s="32"/>
      <c r="C327" s="63" t="s">
        <v>194</v>
      </c>
      <c r="D327" s="63"/>
      <c r="E327" s="63"/>
      <c r="F327" s="63"/>
      <c r="G327" s="63"/>
      <c r="H327" s="26" t="str">
        <f>H326</f>
        <v>Y</v>
      </c>
      <c r="I327" s="42"/>
    </row>
    <row r="328" spans="1:9" s="28" customFormat="1">
      <c r="A328" s="31"/>
      <c r="B328" s="32"/>
      <c r="C328" s="32"/>
      <c r="D328" s="63" t="s">
        <v>195</v>
      </c>
      <c r="E328" s="63"/>
      <c r="F328" s="63"/>
      <c r="G328" s="63"/>
      <c r="H328" s="26" t="str">
        <f>H327</f>
        <v>Y</v>
      </c>
      <c r="I328" s="42"/>
    </row>
    <row r="329" spans="1:9" s="28" customFormat="1">
      <c r="A329" s="31"/>
      <c r="B329" s="32"/>
      <c r="C329" s="32"/>
      <c r="D329" s="32"/>
      <c r="E329" s="63" t="s">
        <v>196</v>
      </c>
      <c r="F329" s="63"/>
      <c r="G329" s="63"/>
      <c r="H329" s="26" t="str">
        <f>H328</f>
        <v>Y</v>
      </c>
      <c r="I329" s="42"/>
    </row>
    <row r="330" spans="1:9" s="28" customFormat="1">
      <c r="A330" s="31"/>
      <c r="B330" s="32"/>
      <c r="C330" s="32"/>
      <c r="D330" s="32"/>
      <c r="E330" s="63" t="s">
        <v>197</v>
      </c>
      <c r="F330" s="63"/>
      <c r="G330" s="63"/>
      <c r="H330" s="26" t="str">
        <f>H328</f>
        <v>Y</v>
      </c>
      <c r="I330" s="42"/>
    </row>
    <row r="331" spans="1:9" s="28" customFormat="1">
      <c r="A331" s="31"/>
      <c r="B331" s="32"/>
      <c r="C331" s="32"/>
      <c r="D331" s="63" t="s">
        <v>198</v>
      </c>
      <c r="E331" s="63"/>
      <c r="F331" s="63"/>
      <c r="G331" s="63"/>
      <c r="H331" s="26" t="str">
        <f>H327</f>
        <v>Y</v>
      </c>
      <c r="I331" s="42"/>
    </row>
    <row r="332" spans="1:9" s="28" customFormat="1">
      <c r="A332" s="31"/>
      <c r="B332" s="32"/>
      <c r="C332" s="32"/>
      <c r="D332" s="63" t="s">
        <v>199</v>
      </c>
      <c r="E332" s="63"/>
      <c r="F332" s="63"/>
      <c r="G332" s="63"/>
      <c r="H332" s="26" t="str">
        <f>H327</f>
        <v>Y</v>
      </c>
      <c r="I332" s="42"/>
    </row>
    <row r="333" spans="1:9" s="28" customFormat="1">
      <c r="A333" s="31"/>
      <c r="B333" s="32"/>
      <c r="C333" s="32"/>
      <c r="D333" s="32"/>
      <c r="E333" s="63" t="s">
        <v>352</v>
      </c>
      <c r="F333" s="63"/>
      <c r="G333" s="63"/>
      <c r="H333" s="26" t="str">
        <f>H331</f>
        <v>Y</v>
      </c>
      <c r="I333" s="42"/>
    </row>
    <row r="334" spans="1:9" s="28" customFormat="1">
      <c r="A334" s="31"/>
      <c r="B334" s="32"/>
      <c r="C334" s="32"/>
      <c r="D334" s="63" t="s">
        <v>200</v>
      </c>
      <c r="E334" s="63"/>
      <c r="F334" s="63"/>
      <c r="G334" s="63"/>
      <c r="H334" s="26" t="str">
        <f>H327</f>
        <v>Y</v>
      </c>
      <c r="I334" s="42"/>
    </row>
    <row r="335" spans="1:9" s="28" customFormat="1">
      <c r="A335" s="31"/>
      <c r="B335" s="32"/>
      <c r="C335" s="32"/>
      <c r="D335" s="32"/>
      <c r="E335" s="63" t="s">
        <v>201</v>
      </c>
      <c r="F335" s="63"/>
      <c r="G335" s="63"/>
      <c r="H335" s="26" t="str">
        <f>H334</f>
        <v>Y</v>
      </c>
      <c r="I335" s="42"/>
    </row>
    <row r="336" spans="1:9" s="28" customFormat="1">
      <c r="A336" s="31"/>
      <c r="B336" s="32"/>
      <c r="C336" s="32"/>
      <c r="D336" s="32"/>
      <c r="E336" s="63" t="s">
        <v>202</v>
      </c>
      <c r="F336" s="63"/>
      <c r="G336" s="63"/>
      <c r="H336" s="26" t="str">
        <f>H334</f>
        <v>Y</v>
      </c>
      <c r="I336" s="42"/>
    </row>
    <row r="337" spans="1:9" s="28" customFormat="1">
      <c r="A337" s="31"/>
      <c r="B337" s="32"/>
      <c r="C337" s="32"/>
      <c r="D337" s="32"/>
      <c r="E337" s="63" t="s">
        <v>353</v>
      </c>
      <c r="F337" s="63"/>
      <c r="G337" s="63"/>
      <c r="H337" s="26" t="str">
        <f>H334</f>
        <v>Y</v>
      </c>
      <c r="I337" s="42"/>
    </row>
    <row r="338" spans="1:9" s="28" customFormat="1">
      <c r="A338" s="31"/>
      <c r="B338" s="32"/>
      <c r="C338" s="32"/>
      <c r="D338" s="32"/>
      <c r="E338" s="63" t="s">
        <v>203</v>
      </c>
      <c r="F338" s="63"/>
      <c r="G338" s="63"/>
      <c r="H338" s="26" t="str">
        <f>H334</f>
        <v>Y</v>
      </c>
      <c r="I338" s="42"/>
    </row>
    <row r="339" spans="1:9" s="28" customFormat="1" ht="27.6">
      <c r="A339" s="31"/>
      <c r="B339" s="82" t="s">
        <v>204</v>
      </c>
      <c r="C339" s="82"/>
      <c r="D339" s="82"/>
      <c r="E339" s="82"/>
      <c r="F339" s="82"/>
      <c r="G339" s="82"/>
      <c r="H339" s="26" t="str">
        <f>H312</f>
        <v>N</v>
      </c>
      <c r="I339" s="42" t="str">
        <f>IF(H339="N","Not Applicable - Performance Option Not Selected","")</f>
        <v>Not Applicable - Performance Option Not Selected</v>
      </c>
    </row>
    <row r="340" spans="1:9" s="28" customFormat="1" ht="27.6">
      <c r="A340" s="31"/>
      <c r="B340" s="32"/>
      <c r="C340" s="63" t="s">
        <v>354</v>
      </c>
      <c r="D340" s="63"/>
      <c r="E340" s="63"/>
      <c r="F340" s="63"/>
      <c r="G340" s="63"/>
      <c r="H340" s="26" t="str">
        <f>H339</f>
        <v>N</v>
      </c>
      <c r="I340" s="42" t="str">
        <f>IF(H340="N","Not Applicable - Performance Option Not Selected","")</f>
        <v>Not Applicable - Performance Option Not Selected</v>
      </c>
    </row>
    <row r="341" spans="1:9" s="28" customFormat="1" ht="27.6">
      <c r="A341" s="31"/>
      <c r="B341" s="32"/>
      <c r="C341" s="32"/>
      <c r="D341" s="63" t="s">
        <v>205</v>
      </c>
      <c r="E341" s="63"/>
      <c r="F341" s="63"/>
      <c r="G341" s="63"/>
      <c r="H341" s="26" t="str">
        <f>H340</f>
        <v>N</v>
      </c>
      <c r="I341" s="42" t="str">
        <f>IF(H341="N","Not Applicable - Performance Option Not Selected","")</f>
        <v>Not Applicable - Performance Option Not Selected</v>
      </c>
    </row>
    <row r="342" spans="1:9" s="28" customFormat="1" ht="27.6">
      <c r="A342" s="31"/>
      <c r="B342" s="32"/>
      <c r="C342" s="32"/>
      <c r="D342" s="63" t="s">
        <v>206</v>
      </c>
      <c r="E342" s="63"/>
      <c r="F342" s="63"/>
      <c r="G342" s="63"/>
      <c r="H342" s="26" t="str">
        <f>H340</f>
        <v>N</v>
      </c>
      <c r="I342" s="42" t="str">
        <f>IF(H342="N","Not Applicable - Performance Option Not Selected","")</f>
        <v>Not Applicable - Performance Option Not Selected</v>
      </c>
    </row>
    <row r="343" spans="1:9" s="28" customFormat="1" ht="28.2" thickBot="1">
      <c r="A343" s="31"/>
      <c r="B343" s="32"/>
      <c r="C343" s="32"/>
      <c r="D343" s="63" t="s">
        <v>207</v>
      </c>
      <c r="E343" s="63"/>
      <c r="F343" s="63"/>
      <c r="G343" s="63"/>
      <c r="H343" s="33" t="str">
        <f>H340</f>
        <v>N</v>
      </c>
      <c r="I343" s="42" t="str">
        <f>IF(H343="N","Not Applicable - Performance Option Not Selected","")</f>
        <v>Not Applicable - Performance Option Not Selected</v>
      </c>
    </row>
    <row r="344" spans="1:9" s="28" customFormat="1" ht="13.95" customHeight="1" thickTop="1">
      <c r="A344" s="60" t="s">
        <v>208</v>
      </c>
      <c r="B344" s="61"/>
      <c r="C344" s="61"/>
      <c r="D344" s="61"/>
      <c r="E344" s="61"/>
      <c r="F344" s="61"/>
      <c r="G344" s="61"/>
      <c r="H344" s="61"/>
      <c r="I344" s="62"/>
    </row>
    <row r="345" spans="1:9" s="28" customFormat="1" ht="14.4">
      <c r="A345" s="31"/>
      <c r="B345" s="82" t="s">
        <v>355</v>
      </c>
      <c r="C345" s="82"/>
      <c r="D345" s="82"/>
      <c r="E345" s="82"/>
      <c r="F345" s="82"/>
      <c r="G345" s="82"/>
      <c r="H345" s="26" t="str">
        <f>IF(OR(H21="Y",H21="X"),"Y","N")</f>
        <v>Y</v>
      </c>
      <c r="I345" s="41"/>
    </row>
    <row r="346" spans="1:9" s="28" customFormat="1">
      <c r="A346" s="31"/>
      <c r="B346" s="32"/>
      <c r="C346" s="63" t="s">
        <v>356</v>
      </c>
      <c r="D346" s="63"/>
      <c r="E346" s="63"/>
      <c r="F346" s="63"/>
      <c r="G346" s="63"/>
      <c r="H346" s="26" t="str">
        <f>H345</f>
        <v>Y</v>
      </c>
      <c r="I346" s="42"/>
    </row>
    <row r="347" spans="1:9" s="28" customFormat="1">
      <c r="A347" s="31"/>
      <c r="B347" s="32"/>
      <c r="C347" s="32"/>
      <c r="D347" s="63" t="s">
        <v>357</v>
      </c>
      <c r="E347" s="63"/>
      <c r="F347" s="63"/>
      <c r="G347" s="63"/>
      <c r="H347" s="26" t="str">
        <f>H346</f>
        <v>Y</v>
      </c>
      <c r="I347" s="42"/>
    </row>
    <row r="348" spans="1:9" s="28" customFormat="1" ht="27" customHeight="1">
      <c r="A348" s="31"/>
      <c r="B348" s="32"/>
      <c r="C348" s="32"/>
      <c r="D348" s="63" t="s">
        <v>358</v>
      </c>
      <c r="E348" s="63"/>
      <c r="F348" s="63"/>
      <c r="G348" s="63"/>
      <c r="H348" s="26" t="str">
        <f>H346</f>
        <v>Y</v>
      </c>
      <c r="I348" s="42"/>
    </row>
    <row r="349" spans="1:9" s="28" customFormat="1" ht="28.2" customHeight="1">
      <c r="A349" s="31"/>
      <c r="B349" s="32"/>
      <c r="C349" s="32"/>
      <c r="D349" s="63" t="s">
        <v>359</v>
      </c>
      <c r="E349" s="63"/>
      <c r="F349" s="63"/>
      <c r="G349" s="63"/>
      <c r="H349" s="26" t="str">
        <f>H346</f>
        <v>Y</v>
      </c>
      <c r="I349" s="42"/>
    </row>
    <row r="350" spans="1:9" s="28" customFormat="1">
      <c r="A350" s="31"/>
      <c r="B350" s="32"/>
      <c r="C350" s="32"/>
      <c r="D350" s="63" t="s">
        <v>360</v>
      </c>
      <c r="E350" s="63"/>
      <c r="F350" s="63"/>
      <c r="G350" s="63"/>
      <c r="H350" s="26" t="str">
        <f>H347</f>
        <v>Y</v>
      </c>
      <c r="I350" s="42"/>
    </row>
    <row r="351" spans="1:9" s="28" customFormat="1">
      <c r="A351" s="31"/>
      <c r="B351" s="32"/>
      <c r="C351" s="63" t="s">
        <v>361</v>
      </c>
      <c r="D351" s="63"/>
      <c r="E351" s="63"/>
      <c r="F351" s="63"/>
      <c r="G351" s="63"/>
      <c r="H351" s="26" t="str">
        <f>H345</f>
        <v>Y</v>
      </c>
      <c r="I351" s="42"/>
    </row>
    <row r="352" spans="1:9" s="28" customFormat="1">
      <c r="A352" s="31"/>
      <c r="B352" s="32"/>
      <c r="C352" s="32"/>
      <c r="D352" s="63" t="s">
        <v>362</v>
      </c>
      <c r="E352" s="63"/>
      <c r="F352" s="63"/>
      <c r="G352" s="63"/>
      <c r="H352" s="26" t="str">
        <f>H351</f>
        <v>Y</v>
      </c>
      <c r="I352" s="42"/>
    </row>
    <row r="353" spans="1:523" s="28" customFormat="1">
      <c r="A353" s="31"/>
      <c r="B353" s="32"/>
      <c r="C353" s="32"/>
      <c r="D353" s="63" t="s">
        <v>363</v>
      </c>
      <c r="E353" s="63"/>
      <c r="F353" s="63"/>
      <c r="G353" s="63"/>
      <c r="H353" s="26" t="str">
        <f>H351</f>
        <v>Y</v>
      </c>
      <c r="I353" s="42"/>
    </row>
    <row r="354" spans="1:523" s="28" customFormat="1">
      <c r="A354" s="31"/>
      <c r="B354" s="32"/>
      <c r="C354" s="32"/>
      <c r="D354" s="63" t="s">
        <v>364</v>
      </c>
      <c r="E354" s="63"/>
      <c r="F354" s="63"/>
      <c r="G354" s="63"/>
      <c r="H354" s="26" t="str">
        <f>H351</f>
        <v>Y</v>
      </c>
      <c r="I354" s="42"/>
    </row>
    <row r="355" spans="1:523" s="28" customFormat="1">
      <c r="A355" s="31"/>
      <c r="B355" s="32"/>
      <c r="C355" s="32"/>
      <c r="D355" s="63" t="s">
        <v>365</v>
      </c>
      <c r="E355" s="63"/>
      <c r="F355" s="63"/>
      <c r="G355" s="63"/>
      <c r="H355" s="26" t="str">
        <f>H351</f>
        <v>Y</v>
      </c>
      <c r="I355" s="42"/>
    </row>
    <row r="356" spans="1:523" s="28" customFormat="1">
      <c r="A356" s="31"/>
      <c r="B356" s="32"/>
      <c r="C356" s="32"/>
      <c r="D356" s="63" t="s">
        <v>366</v>
      </c>
      <c r="E356" s="63"/>
      <c r="F356" s="63"/>
      <c r="G356" s="63"/>
      <c r="H356" s="26" t="str">
        <f>H352</f>
        <v>Y</v>
      </c>
      <c r="I356" s="42"/>
    </row>
    <row r="357" spans="1:523" s="28" customFormat="1">
      <c r="A357" s="31"/>
      <c r="B357" s="32"/>
      <c r="C357" s="32"/>
      <c r="D357" s="32"/>
      <c r="E357" s="63" t="s">
        <v>367</v>
      </c>
      <c r="F357" s="63"/>
      <c r="G357" s="63"/>
      <c r="H357" s="26" t="str">
        <f>H355</f>
        <v>Y</v>
      </c>
      <c r="I357" s="42"/>
    </row>
    <row r="358" spans="1:523" s="28" customFormat="1">
      <c r="A358" s="31"/>
      <c r="B358" s="32"/>
      <c r="C358" s="32"/>
      <c r="D358" s="32"/>
      <c r="E358" s="63" t="s">
        <v>368</v>
      </c>
      <c r="F358" s="63"/>
      <c r="G358" s="63"/>
      <c r="H358" s="26" t="str">
        <f>H355</f>
        <v>Y</v>
      </c>
      <c r="I358" s="42"/>
    </row>
    <row r="359" spans="1:523" s="36" customFormat="1">
      <c r="A359" s="31"/>
      <c r="B359" s="32"/>
      <c r="C359" s="32"/>
      <c r="D359" s="32"/>
      <c r="E359" s="63" t="s">
        <v>369</v>
      </c>
      <c r="F359" s="63"/>
      <c r="G359" s="63"/>
      <c r="H359" s="26" t="str">
        <f>H355</f>
        <v>Y</v>
      </c>
      <c r="I359" s="42"/>
      <c r="J359" s="28"/>
      <c r="K359" s="28"/>
      <c r="L359" s="28"/>
      <c r="M359" s="28"/>
      <c r="N359" s="28"/>
      <c r="O359" s="28"/>
      <c r="P359" s="28"/>
      <c r="Q359" s="28"/>
      <c r="R359" s="28"/>
      <c r="S359" s="28"/>
      <c r="T359" s="28"/>
      <c r="U359" s="28"/>
      <c r="V359" s="28"/>
      <c r="W359" s="28"/>
      <c r="X359" s="28"/>
      <c r="Y359" s="28"/>
      <c r="Z359" s="28"/>
      <c r="AA359" s="28"/>
      <c r="AB359" s="28"/>
      <c r="AC359" s="28"/>
      <c r="AD359" s="28"/>
      <c r="AE359" s="28"/>
      <c r="AF359" s="28"/>
      <c r="AG359" s="28"/>
      <c r="AH359" s="28"/>
      <c r="AI359" s="28"/>
      <c r="AJ359" s="28"/>
      <c r="AK359" s="28"/>
      <c r="AL359" s="28"/>
      <c r="AM359" s="28"/>
      <c r="AN359" s="28"/>
      <c r="AO359" s="28"/>
      <c r="AP359" s="28"/>
      <c r="AQ359" s="28"/>
      <c r="AR359" s="28"/>
      <c r="AS359" s="28"/>
      <c r="AT359" s="28"/>
      <c r="AU359" s="28"/>
      <c r="AV359" s="28"/>
      <c r="AW359" s="28"/>
      <c r="AX359" s="28"/>
      <c r="AY359" s="28"/>
      <c r="AZ359" s="28"/>
      <c r="BA359" s="28"/>
      <c r="BB359" s="28"/>
      <c r="BC359" s="28"/>
      <c r="BD359" s="28"/>
      <c r="BE359" s="28"/>
      <c r="BF359" s="28"/>
      <c r="BG359" s="28"/>
      <c r="BH359" s="28"/>
      <c r="BI359" s="28"/>
      <c r="BJ359" s="28"/>
      <c r="BK359" s="28"/>
      <c r="BL359" s="28"/>
      <c r="BM359" s="28"/>
      <c r="BN359" s="28"/>
      <c r="BO359" s="28"/>
      <c r="BP359" s="28"/>
      <c r="BQ359" s="28"/>
      <c r="BR359" s="28"/>
      <c r="BS359" s="28"/>
      <c r="BT359" s="28"/>
      <c r="BU359" s="28"/>
      <c r="BV359" s="28"/>
      <c r="BW359" s="28"/>
      <c r="BX359" s="28"/>
      <c r="BY359" s="28"/>
      <c r="BZ359" s="28"/>
      <c r="CA359" s="28"/>
      <c r="CB359" s="28"/>
      <c r="CC359" s="28"/>
      <c r="CD359" s="28"/>
      <c r="CE359" s="28"/>
      <c r="CF359" s="28"/>
      <c r="CG359" s="28"/>
      <c r="CH359" s="28"/>
      <c r="CI359" s="28"/>
      <c r="CJ359" s="28"/>
      <c r="CK359" s="28"/>
      <c r="CL359" s="28"/>
      <c r="CM359" s="28"/>
      <c r="CN359" s="28"/>
      <c r="CO359" s="28"/>
      <c r="CP359" s="28"/>
      <c r="CQ359" s="28"/>
      <c r="CR359" s="28"/>
      <c r="CS359" s="28"/>
      <c r="CT359" s="28"/>
      <c r="CU359" s="28"/>
      <c r="CV359" s="28"/>
      <c r="CW359" s="28"/>
      <c r="CX359" s="28"/>
      <c r="CY359" s="28"/>
      <c r="CZ359" s="28"/>
      <c r="DA359" s="28"/>
      <c r="DB359" s="28"/>
      <c r="DC359" s="28"/>
      <c r="DD359" s="28"/>
      <c r="DE359" s="28"/>
      <c r="DF359" s="28"/>
      <c r="DG359" s="28"/>
      <c r="DH359" s="28"/>
      <c r="DI359" s="28"/>
      <c r="DJ359" s="28"/>
      <c r="DK359" s="28"/>
      <c r="DL359" s="28"/>
      <c r="DM359" s="28"/>
      <c r="DN359" s="28"/>
      <c r="DO359" s="28"/>
      <c r="DP359" s="28"/>
      <c r="DQ359" s="28"/>
      <c r="DR359" s="28"/>
      <c r="DS359" s="28"/>
      <c r="DT359" s="28"/>
      <c r="DU359" s="28"/>
      <c r="DV359" s="28"/>
      <c r="DW359" s="28"/>
      <c r="DX359" s="28"/>
      <c r="DY359" s="28"/>
      <c r="DZ359" s="28"/>
      <c r="EA359" s="28"/>
      <c r="EB359" s="28"/>
      <c r="EC359" s="28"/>
      <c r="ED359" s="28"/>
      <c r="EE359" s="28"/>
      <c r="EF359" s="28"/>
      <c r="EG359" s="28"/>
      <c r="EH359" s="28"/>
      <c r="EI359" s="28"/>
      <c r="EJ359" s="28"/>
      <c r="EK359" s="28"/>
      <c r="EL359" s="28"/>
      <c r="EM359" s="28"/>
      <c r="EN359" s="28"/>
      <c r="EO359" s="28"/>
      <c r="EP359" s="28"/>
      <c r="EQ359" s="28"/>
      <c r="ER359" s="28"/>
      <c r="ES359" s="28"/>
      <c r="ET359" s="28"/>
      <c r="EU359" s="28"/>
      <c r="EV359" s="28"/>
      <c r="EW359" s="28"/>
      <c r="EX359" s="28"/>
      <c r="EY359" s="28"/>
      <c r="EZ359" s="28"/>
      <c r="FA359" s="28"/>
      <c r="FB359" s="28"/>
      <c r="FC359" s="28"/>
      <c r="FD359" s="28"/>
      <c r="FE359" s="28"/>
      <c r="FF359" s="28"/>
      <c r="FG359" s="28"/>
      <c r="FH359" s="28"/>
      <c r="FI359" s="28"/>
      <c r="FJ359" s="28"/>
      <c r="FK359" s="28"/>
      <c r="FL359" s="28"/>
      <c r="FM359" s="28"/>
      <c r="FN359" s="28"/>
      <c r="FO359" s="28"/>
      <c r="FP359" s="28"/>
      <c r="FQ359" s="28"/>
      <c r="FR359" s="28"/>
      <c r="FS359" s="28"/>
      <c r="FT359" s="28"/>
      <c r="FU359" s="28"/>
      <c r="FV359" s="28"/>
      <c r="FW359" s="28"/>
      <c r="FX359" s="28"/>
      <c r="FY359" s="28"/>
      <c r="FZ359" s="28"/>
      <c r="GA359" s="28"/>
      <c r="GB359" s="28"/>
      <c r="GC359" s="28"/>
      <c r="GD359" s="28"/>
      <c r="GE359" s="28"/>
      <c r="GF359" s="28"/>
      <c r="GG359" s="28"/>
      <c r="GH359" s="28"/>
      <c r="GI359" s="28"/>
      <c r="GJ359" s="28"/>
      <c r="GK359" s="28"/>
      <c r="GL359" s="28"/>
      <c r="GM359" s="28"/>
      <c r="GN359" s="28"/>
      <c r="GO359" s="28"/>
      <c r="GP359" s="28"/>
      <c r="GQ359" s="28"/>
      <c r="GR359" s="28"/>
      <c r="GS359" s="28"/>
      <c r="GT359" s="28"/>
      <c r="GU359" s="28"/>
      <c r="GV359" s="28"/>
      <c r="GW359" s="28"/>
      <c r="GX359" s="28"/>
      <c r="GY359" s="28"/>
      <c r="GZ359" s="28"/>
      <c r="HA359" s="28"/>
      <c r="HB359" s="28"/>
      <c r="HC359" s="28"/>
      <c r="HD359" s="28"/>
      <c r="HE359" s="28"/>
      <c r="HF359" s="28"/>
      <c r="HG359" s="28"/>
      <c r="HH359" s="28"/>
      <c r="HI359" s="28"/>
      <c r="HJ359" s="28"/>
      <c r="HK359" s="28"/>
      <c r="HL359" s="28"/>
      <c r="HM359" s="28"/>
      <c r="HN359" s="28"/>
      <c r="HO359" s="28"/>
      <c r="HP359" s="28"/>
      <c r="HQ359" s="28"/>
      <c r="HR359" s="28"/>
      <c r="HS359" s="28"/>
      <c r="HT359" s="28"/>
      <c r="HU359" s="28"/>
      <c r="HV359" s="28"/>
      <c r="HW359" s="28"/>
      <c r="HX359" s="28"/>
      <c r="HY359" s="28"/>
      <c r="HZ359" s="28"/>
      <c r="IA359" s="28"/>
      <c r="IB359" s="28"/>
      <c r="IC359" s="28"/>
      <c r="ID359" s="28"/>
      <c r="IE359" s="28"/>
      <c r="IF359" s="28"/>
      <c r="IG359" s="28"/>
      <c r="IH359" s="28"/>
      <c r="II359" s="28"/>
      <c r="IJ359" s="28"/>
      <c r="IK359" s="28"/>
      <c r="IL359" s="28"/>
      <c r="IM359" s="28"/>
      <c r="IN359" s="28"/>
      <c r="IO359" s="28"/>
      <c r="IP359" s="28"/>
      <c r="IQ359" s="28"/>
      <c r="IR359" s="28"/>
      <c r="IS359" s="28"/>
      <c r="IT359" s="28"/>
      <c r="IU359" s="28"/>
      <c r="IV359" s="28"/>
      <c r="IW359" s="28"/>
      <c r="IX359" s="28"/>
      <c r="IY359" s="28"/>
      <c r="IZ359" s="28"/>
      <c r="JA359" s="28"/>
      <c r="JB359" s="28"/>
      <c r="JC359" s="28"/>
      <c r="JD359" s="28"/>
      <c r="JE359" s="28"/>
      <c r="JF359" s="28"/>
      <c r="JG359" s="28"/>
      <c r="JH359" s="28"/>
      <c r="JI359" s="28"/>
      <c r="JJ359" s="28"/>
      <c r="JK359" s="28"/>
      <c r="JL359" s="28"/>
      <c r="JM359" s="28"/>
      <c r="JN359" s="28"/>
      <c r="JO359" s="28"/>
      <c r="JP359" s="28"/>
      <c r="JQ359" s="28"/>
      <c r="JR359" s="28"/>
      <c r="JS359" s="28"/>
      <c r="JT359" s="28"/>
      <c r="JU359" s="28"/>
      <c r="JV359" s="28"/>
      <c r="JW359" s="28"/>
      <c r="JX359" s="28"/>
      <c r="JY359" s="28"/>
      <c r="JZ359" s="28"/>
      <c r="KA359" s="28"/>
      <c r="KB359" s="28"/>
      <c r="KC359" s="28"/>
      <c r="KD359" s="28"/>
      <c r="KE359" s="28"/>
      <c r="KF359" s="28"/>
      <c r="KG359" s="28"/>
      <c r="KH359" s="28"/>
      <c r="KI359" s="28"/>
      <c r="KJ359" s="28"/>
      <c r="KK359" s="28"/>
      <c r="KL359" s="28"/>
      <c r="KM359" s="28"/>
      <c r="KN359" s="28"/>
      <c r="KO359" s="28"/>
      <c r="KP359" s="28"/>
      <c r="KQ359" s="28"/>
      <c r="KR359" s="28"/>
      <c r="KS359" s="28"/>
      <c r="KT359" s="28"/>
      <c r="KU359" s="28"/>
      <c r="KV359" s="28"/>
      <c r="KW359" s="28"/>
      <c r="KX359" s="28"/>
      <c r="KY359" s="28"/>
      <c r="KZ359" s="28"/>
      <c r="LA359" s="28"/>
      <c r="LB359" s="28"/>
      <c r="LC359" s="28"/>
      <c r="LD359" s="28"/>
      <c r="LE359" s="28"/>
      <c r="LF359" s="28"/>
      <c r="LG359" s="28"/>
      <c r="LH359" s="28"/>
      <c r="LI359" s="28"/>
      <c r="LJ359" s="28"/>
      <c r="LK359" s="28"/>
      <c r="LL359" s="28"/>
      <c r="LM359" s="28"/>
      <c r="LN359" s="28"/>
      <c r="LO359" s="28"/>
      <c r="LP359" s="28"/>
      <c r="LQ359" s="28"/>
      <c r="LR359" s="28"/>
      <c r="LS359" s="28"/>
      <c r="LT359" s="28"/>
      <c r="LU359" s="28"/>
      <c r="LV359" s="28"/>
      <c r="LW359" s="28"/>
      <c r="LX359" s="28"/>
      <c r="LY359" s="28"/>
      <c r="LZ359" s="28"/>
      <c r="MA359" s="28"/>
      <c r="MB359" s="28"/>
      <c r="MC359" s="28"/>
      <c r="MD359" s="28"/>
      <c r="ME359" s="28"/>
      <c r="MF359" s="28"/>
      <c r="MG359" s="28"/>
      <c r="MH359" s="28"/>
      <c r="MI359" s="28"/>
      <c r="MJ359" s="28"/>
      <c r="MK359" s="28"/>
      <c r="ML359" s="28"/>
      <c r="MM359" s="28"/>
      <c r="MN359" s="28"/>
      <c r="MO359" s="28"/>
      <c r="MP359" s="28"/>
      <c r="MQ359" s="28"/>
      <c r="MR359" s="28"/>
      <c r="MS359" s="28"/>
      <c r="MT359" s="28"/>
      <c r="MU359" s="28"/>
      <c r="MV359" s="28"/>
      <c r="MW359" s="28"/>
      <c r="MX359" s="28"/>
      <c r="MY359" s="28"/>
      <c r="MZ359" s="28"/>
      <c r="NA359" s="28"/>
      <c r="NB359" s="28"/>
      <c r="NC359" s="28"/>
      <c r="ND359" s="28"/>
      <c r="NE359" s="28"/>
      <c r="NF359" s="28"/>
      <c r="NG359" s="28"/>
      <c r="NH359" s="28"/>
      <c r="NI359" s="28"/>
      <c r="NJ359" s="28"/>
      <c r="NK359" s="28"/>
      <c r="NL359" s="28"/>
      <c r="NM359" s="28"/>
      <c r="NN359" s="28"/>
      <c r="NO359" s="28"/>
      <c r="NP359" s="28"/>
      <c r="NQ359" s="28"/>
      <c r="NR359" s="28"/>
      <c r="NS359" s="28"/>
      <c r="NT359" s="28"/>
      <c r="NU359" s="28"/>
      <c r="NV359" s="28"/>
      <c r="NW359" s="28"/>
      <c r="NX359" s="28"/>
      <c r="NY359" s="28"/>
      <c r="NZ359" s="28"/>
      <c r="OA359" s="28"/>
      <c r="OB359" s="28"/>
      <c r="OC359" s="28"/>
      <c r="OD359" s="28"/>
      <c r="OE359" s="28"/>
      <c r="OF359" s="28"/>
      <c r="OG359" s="28"/>
      <c r="OH359" s="28"/>
      <c r="OI359" s="28"/>
      <c r="OJ359" s="28"/>
      <c r="OK359" s="28"/>
      <c r="OL359" s="28"/>
      <c r="OM359" s="28"/>
      <c r="ON359" s="28"/>
      <c r="OO359" s="28"/>
      <c r="OP359" s="28"/>
      <c r="OQ359" s="28"/>
      <c r="OR359" s="28"/>
      <c r="OS359" s="28"/>
      <c r="OT359" s="28"/>
      <c r="OU359" s="28"/>
      <c r="OV359" s="28"/>
      <c r="OW359" s="28"/>
      <c r="OX359" s="28"/>
      <c r="OY359" s="28"/>
      <c r="OZ359" s="28"/>
      <c r="PA359" s="28"/>
      <c r="PB359" s="28"/>
      <c r="PC359" s="28"/>
      <c r="PD359" s="28"/>
      <c r="PE359" s="28"/>
      <c r="PF359" s="28"/>
      <c r="PG359" s="28"/>
      <c r="PH359" s="28"/>
      <c r="PI359" s="28"/>
      <c r="PJ359" s="28"/>
      <c r="PK359" s="28"/>
      <c r="PL359" s="28"/>
      <c r="PM359" s="28"/>
      <c r="PN359" s="28"/>
      <c r="PO359" s="28"/>
      <c r="PP359" s="28"/>
      <c r="PQ359" s="28"/>
      <c r="PR359" s="28"/>
      <c r="PS359" s="28"/>
      <c r="PT359" s="28"/>
      <c r="PU359" s="28"/>
      <c r="PV359" s="28"/>
      <c r="PW359" s="28"/>
      <c r="PX359" s="28"/>
      <c r="PY359" s="28"/>
      <c r="PZ359" s="28"/>
      <c r="QA359" s="28"/>
      <c r="QB359" s="28"/>
      <c r="QC359" s="28"/>
      <c r="QD359" s="28"/>
      <c r="QE359" s="28"/>
      <c r="QF359" s="28"/>
      <c r="QG359" s="28"/>
      <c r="QH359" s="28"/>
      <c r="QI359" s="28"/>
      <c r="QJ359" s="28"/>
      <c r="QK359" s="28"/>
      <c r="QL359" s="28"/>
      <c r="QM359" s="28"/>
      <c r="QN359" s="28"/>
      <c r="QO359" s="28"/>
      <c r="QP359" s="28"/>
      <c r="QQ359" s="28"/>
      <c r="QR359" s="28"/>
      <c r="QS359" s="28"/>
      <c r="QT359" s="28"/>
      <c r="QU359" s="28"/>
      <c r="QV359" s="28"/>
      <c r="QW359" s="28"/>
      <c r="QX359" s="28"/>
      <c r="QY359" s="28"/>
      <c r="QZ359" s="28"/>
      <c r="RA359" s="28"/>
      <c r="RB359" s="28"/>
      <c r="RC359" s="28"/>
      <c r="RD359" s="28"/>
      <c r="RE359" s="28"/>
      <c r="RF359" s="28"/>
      <c r="RG359" s="28"/>
      <c r="RH359" s="28"/>
      <c r="RI359" s="28"/>
      <c r="RJ359" s="28"/>
      <c r="RK359" s="28"/>
      <c r="RL359" s="28"/>
      <c r="RM359" s="28"/>
      <c r="RN359" s="28"/>
      <c r="RO359" s="28"/>
      <c r="RP359" s="28"/>
      <c r="RQ359" s="28"/>
      <c r="RR359" s="28"/>
      <c r="RS359" s="28"/>
      <c r="RT359" s="28"/>
      <c r="RU359" s="28"/>
      <c r="RV359" s="28"/>
      <c r="RW359" s="28"/>
      <c r="RX359" s="28"/>
      <c r="RY359" s="28"/>
      <c r="RZ359" s="28"/>
      <c r="SA359" s="28"/>
      <c r="SB359" s="28"/>
      <c r="SC359" s="28"/>
      <c r="SD359" s="28"/>
      <c r="SE359" s="28"/>
      <c r="SF359" s="28"/>
      <c r="SG359" s="28"/>
      <c r="SH359" s="28"/>
      <c r="SI359" s="28"/>
      <c r="SJ359" s="28"/>
      <c r="SK359" s="28"/>
      <c r="SL359" s="28"/>
      <c r="SM359" s="28"/>
      <c r="SN359" s="28"/>
      <c r="SO359" s="28"/>
      <c r="SP359" s="28"/>
      <c r="SQ359" s="28"/>
      <c r="SR359" s="28"/>
      <c r="SS359" s="28"/>
      <c r="ST359" s="28"/>
      <c r="SU359" s="28"/>
      <c r="SV359" s="28"/>
      <c r="SW359" s="28"/>
      <c r="SX359" s="28"/>
      <c r="SY359" s="28"/>
      <c r="SZ359" s="28"/>
      <c r="TA359" s="28"/>
      <c r="TB359" s="28"/>
      <c r="TC359" s="28"/>
    </row>
    <row r="360" spans="1:523" s="36" customFormat="1">
      <c r="A360" s="31"/>
      <c r="B360" s="32"/>
      <c r="C360" s="32"/>
      <c r="D360" s="32"/>
      <c r="E360" s="63" t="s">
        <v>370</v>
      </c>
      <c r="F360" s="63"/>
      <c r="G360" s="63"/>
      <c r="H360" s="26" t="str">
        <f>H356</f>
        <v>Y</v>
      </c>
      <c r="I360" s="42"/>
      <c r="J360" s="28"/>
      <c r="K360" s="28"/>
      <c r="L360" s="28"/>
      <c r="M360" s="28"/>
      <c r="N360" s="28"/>
      <c r="O360" s="28"/>
      <c r="P360" s="28"/>
      <c r="Q360" s="28"/>
      <c r="R360" s="28"/>
      <c r="S360" s="28"/>
      <c r="T360" s="28"/>
      <c r="U360" s="28"/>
      <c r="V360" s="28"/>
      <c r="W360" s="28"/>
      <c r="X360" s="28"/>
      <c r="Y360" s="28"/>
      <c r="Z360" s="28"/>
      <c r="AA360" s="28"/>
      <c r="AB360" s="28"/>
      <c r="AC360" s="28"/>
      <c r="AD360" s="28"/>
      <c r="AE360" s="28"/>
      <c r="AF360" s="28"/>
      <c r="AG360" s="28"/>
      <c r="AH360" s="28"/>
      <c r="AI360" s="28"/>
      <c r="AJ360" s="28"/>
      <c r="AK360" s="28"/>
      <c r="AL360" s="28"/>
      <c r="AM360" s="28"/>
      <c r="AN360" s="28"/>
      <c r="AO360" s="28"/>
      <c r="AP360" s="28"/>
      <c r="AQ360" s="28"/>
      <c r="AR360" s="28"/>
      <c r="AS360" s="28"/>
      <c r="AT360" s="28"/>
      <c r="AU360" s="28"/>
      <c r="AV360" s="28"/>
      <c r="AW360" s="28"/>
      <c r="AX360" s="28"/>
      <c r="AY360" s="28"/>
      <c r="AZ360" s="28"/>
      <c r="BA360" s="28"/>
      <c r="BB360" s="28"/>
      <c r="BC360" s="28"/>
      <c r="BD360" s="28"/>
      <c r="BE360" s="28"/>
      <c r="BF360" s="28"/>
      <c r="BG360" s="28"/>
      <c r="BH360" s="28"/>
      <c r="BI360" s="28"/>
      <c r="BJ360" s="28"/>
      <c r="BK360" s="28"/>
      <c r="BL360" s="28"/>
      <c r="BM360" s="28"/>
      <c r="BN360" s="28"/>
      <c r="BO360" s="28"/>
      <c r="BP360" s="28"/>
      <c r="BQ360" s="28"/>
      <c r="BR360" s="28"/>
      <c r="BS360" s="28"/>
      <c r="BT360" s="28"/>
      <c r="BU360" s="28"/>
      <c r="BV360" s="28"/>
      <c r="BW360" s="28"/>
      <c r="BX360" s="28"/>
      <c r="BY360" s="28"/>
      <c r="BZ360" s="28"/>
      <c r="CA360" s="28"/>
      <c r="CB360" s="28"/>
      <c r="CC360" s="28"/>
      <c r="CD360" s="28"/>
      <c r="CE360" s="28"/>
      <c r="CF360" s="28"/>
      <c r="CG360" s="28"/>
      <c r="CH360" s="28"/>
      <c r="CI360" s="28"/>
      <c r="CJ360" s="28"/>
      <c r="CK360" s="28"/>
      <c r="CL360" s="28"/>
      <c r="CM360" s="28"/>
      <c r="CN360" s="28"/>
      <c r="CO360" s="28"/>
      <c r="CP360" s="28"/>
      <c r="CQ360" s="28"/>
      <c r="CR360" s="28"/>
      <c r="CS360" s="28"/>
      <c r="CT360" s="28"/>
      <c r="CU360" s="28"/>
      <c r="CV360" s="28"/>
      <c r="CW360" s="28"/>
      <c r="CX360" s="28"/>
      <c r="CY360" s="28"/>
      <c r="CZ360" s="28"/>
      <c r="DA360" s="28"/>
      <c r="DB360" s="28"/>
      <c r="DC360" s="28"/>
      <c r="DD360" s="28"/>
      <c r="DE360" s="28"/>
      <c r="DF360" s="28"/>
      <c r="DG360" s="28"/>
      <c r="DH360" s="28"/>
      <c r="DI360" s="28"/>
      <c r="DJ360" s="28"/>
      <c r="DK360" s="28"/>
      <c r="DL360" s="28"/>
      <c r="DM360" s="28"/>
      <c r="DN360" s="28"/>
      <c r="DO360" s="28"/>
      <c r="DP360" s="28"/>
      <c r="DQ360" s="28"/>
      <c r="DR360" s="28"/>
      <c r="DS360" s="28"/>
      <c r="DT360" s="28"/>
      <c r="DU360" s="28"/>
      <c r="DV360" s="28"/>
      <c r="DW360" s="28"/>
      <c r="DX360" s="28"/>
      <c r="DY360" s="28"/>
      <c r="DZ360" s="28"/>
      <c r="EA360" s="28"/>
      <c r="EB360" s="28"/>
      <c r="EC360" s="28"/>
      <c r="ED360" s="28"/>
      <c r="EE360" s="28"/>
      <c r="EF360" s="28"/>
      <c r="EG360" s="28"/>
      <c r="EH360" s="28"/>
      <c r="EI360" s="28"/>
      <c r="EJ360" s="28"/>
      <c r="EK360" s="28"/>
      <c r="EL360" s="28"/>
      <c r="EM360" s="28"/>
      <c r="EN360" s="28"/>
      <c r="EO360" s="28"/>
      <c r="EP360" s="28"/>
      <c r="EQ360" s="28"/>
      <c r="ER360" s="28"/>
      <c r="ES360" s="28"/>
      <c r="ET360" s="28"/>
      <c r="EU360" s="28"/>
      <c r="EV360" s="28"/>
      <c r="EW360" s="28"/>
      <c r="EX360" s="28"/>
      <c r="EY360" s="28"/>
      <c r="EZ360" s="28"/>
      <c r="FA360" s="28"/>
      <c r="FB360" s="28"/>
      <c r="FC360" s="28"/>
      <c r="FD360" s="28"/>
      <c r="FE360" s="28"/>
      <c r="FF360" s="28"/>
      <c r="FG360" s="28"/>
      <c r="FH360" s="28"/>
      <c r="FI360" s="28"/>
      <c r="FJ360" s="28"/>
      <c r="FK360" s="28"/>
      <c r="FL360" s="28"/>
      <c r="FM360" s="28"/>
      <c r="FN360" s="28"/>
      <c r="FO360" s="28"/>
      <c r="FP360" s="28"/>
      <c r="FQ360" s="28"/>
      <c r="FR360" s="28"/>
      <c r="FS360" s="28"/>
      <c r="FT360" s="28"/>
      <c r="FU360" s="28"/>
      <c r="FV360" s="28"/>
      <c r="FW360" s="28"/>
      <c r="FX360" s="28"/>
      <c r="FY360" s="28"/>
      <c r="FZ360" s="28"/>
      <c r="GA360" s="28"/>
      <c r="GB360" s="28"/>
      <c r="GC360" s="28"/>
      <c r="GD360" s="28"/>
      <c r="GE360" s="28"/>
      <c r="GF360" s="28"/>
      <c r="GG360" s="28"/>
      <c r="GH360" s="28"/>
      <c r="GI360" s="28"/>
      <c r="GJ360" s="28"/>
      <c r="GK360" s="28"/>
      <c r="GL360" s="28"/>
      <c r="GM360" s="28"/>
      <c r="GN360" s="28"/>
      <c r="GO360" s="28"/>
      <c r="GP360" s="28"/>
      <c r="GQ360" s="28"/>
      <c r="GR360" s="28"/>
      <c r="GS360" s="28"/>
      <c r="GT360" s="28"/>
      <c r="GU360" s="28"/>
      <c r="GV360" s="28"/>
      <c r="GW360" s="28"/>
      <c r="GX360" s="28"/>
      <c r="GY360" s="28"/>
      <c r="GZ360" s="28"/>
      <c r="HA360" s="28"/>
      <c r="HB360" s="28"/>
      <c r="HC360" s="28"/>
      <c r="HD360" s="28"/>
      <c r="HE360" s="28"/>
      <c r="HF360" s="28"/>
      <c r="HG360" s="28"/>
      <c r="HH360" s="28"/>
      <c r="HI360" s="28"/>
      <c r="HJ360" s="28"/>
      <c r="HK360" s="28"/>
      <c r="HL360" s="28"/>
      <c r="HM360" s="28"/>
      <c r="HN360" s="28"/>
      <c r="HO360" s="28"/>
      <c r="HP360" s="28"/>
      <c r="HQ360" s="28"/>
      <c r="HR360" s="28"/>
      <c r="HS360" s="28"/>
      <c r="HT360" s="28"/>
      <c r="HU360" s="28"/>
      <c r="HV360" s="28"/>
      <c r="HW360" s="28"/>
      <c r="HX360" s="28"/>
      <c r="HY360" s="28"/>
      <c r="HZ360" s="28"/>
      <c r="IA360" s="28"/>
      <c r="IB360" s="28"/>
      <c r="IC360" s="28"/>
      <c r="ID360" s="28"/>
      <c r="IE360" s="28"/>
      <c r="IF360" s="28"/>
      <c r="IG360" s="28"/>
      <c r="IH360" s="28"/>
      <c r="II360" s="28"/>
      <c r="IJ360" s="28"/>
      <c r="IK360" s="28"/>
      <c r="IL360" s="28"/>
      <c r="IM360" s="28"/>
      <c r="IN360" s="28"/>
      <c r="IO360" s="28"/>
      <c r="IP360" s="28"/>
      <c r="IQ360" s="28"/>
      <c r="IR360" s="28"/>
      <c r="IS360" s="28"/>
      <c r="IT360" s="28"/>
      <c r="IU360" s="28"/>
      <c r="IV360" s="28"/>
      <c r="IW360" s="28"/>
      <c r="IX360" s="28"/>
      <c r="IY360" s="28"/>
      <c r="IZ360" s="28"/>
      <c r="JA360" s="28"/>
      <c r="JB360" s="28"/>
      <c r="JC360" s="28"/>
      <c r="JD360" s="28"/>
      <c r="JE360" s="28"/>
      <c r="JF360" s="28"/>
      <c r="JG360" s="28"/>
      <c r="JH360" s="28"/>
      <c r="JI360" s="28"/>
      <c r="JJ360" s="28"/>
      <c r="JK360" s="28"/>
      <c r="JL360" s="28"/>
      <c r="JM360" s="28"/>
      <c r="JN360" s="28"/>
      <c r="JO360" s="28"/>
      <c r="JP360" s="28"/>
      <c r="JQ360" s="28"/>
      <c r="JR360" s="28"/>
      <c r="JS360" s="28"/>
      <c r="JT360" s="28"/>
      <c r="JU360" s="28"/>
      <c r="JV360" s="28"/>
      <c r="JW360" s="28"/>
      <c r="JX360" s="28"/>
      <c r="JY360" s="28"/>
      <c r="JZ360" s="28"/>
      <c r="KA360" s="28"/>
      <c r="KB360" s="28"/>
      <c r="KC360" s="28"/>
      <c r="KD360" s="28"/>
      <c r="KE360" s="28"/>
      <c r="KF360" s="28"/>
      <c r="KG360" s="28"/>
      <c r="KH360" s="28"/>
      <c r="KI360" s="28"/>
      <c r="KJ360" s="28"/>
      <c r="KK360" s="28"/>
      <c r="KL360" s="28"/>
      <c r="KM360" s="28"/>
      <c r="KN360" s="28"/>
      <c r="KO360" s="28"/>
      <c r="KP360" s="28"/>
      <c r="KQ360" s="28"/>
      <c r="KR360" s="28"/>
      <c r="KS360" s="28"/>
      <c r="KT360" s="28"/>
      <c r="KU360" s="28"/>
      <c r="KV360" s="28"/>
      <c r="KW360" s="28"/>
      <c r="KX360" s="28"/>
      <c r="KY360" s="28"/>
      <c r="KZ360" s="28"/>
      <c r="LA360" s="28"/>
      <c r="LB360" s="28"/>
      <c r="LC360" s="28"/>
      <c r="LD360" s="28"/>
      <c r="LE360" s="28"/>
      <c r="LF360" s="28"/>
      <c r="LG360" s="28"/>
      <c r="LH360" s="28"/>
      <c r="LI360" s="28"/>
      <c r="LJ360" s="28"/>
      <c r="LK360" s="28"/>
      <c r="LL360" s="28"/>
      <c r="LM360" s="28"/>
      <c r="LN360" s="28"/>
      <c r="LO360" s="28"/>
      <c r="LP360" s="28"/>
      <c r="LQ360" s="28"/>
      <c r="LR360" s="28"/>
      <c r="LS360" s="28"/>
      <c r="LT360" s="28"/>
      <c r="LU360" s="28"/>
      <c r="LV360" s="28"/>
      <c r="LW360" s="28"/>
      <c r="LX360" s="28"/>
      <c r="LY360" s="28"/>
      <c r="LZ360" s="28"/>
      <c r="MA360" s="28"/>
      <c r="MB360" s="28"/>
      <c r="MC360" s="28"/>
      <c r="MD360" s="28"/>
      <c r="ME360" s="28"/>
      <c r="MF360" s="28"/>
      <c r="MG360" s="28"/>
      <c r="MH360" s="28"/>
      <c r="MI360" s="28"/>
      <c r="MJ360" s="28"/>
      <c r="MK360" s="28"/>
      <c r="ML360" s="28"/>
      <c r="MM360" s="28"/>
      <c r="MN360" s="28"/>
      <c r="MO360" s="28"/>
      <c r="MP360" s="28"/>
      <c r="MQ360" s="28"/>
      <c r="MR360" s="28"/>
      <c r="MS360" s="28"/>
      <c r="MT360" s="28"/>
      <c r="MU360" s="28"/>
      <c r="MV360" s="28"/>
      <c r="MW360" s="28"/>
      <c r="MX360" s="28"/>
      <c r="MY360" s="28"/>
      <c r="MZ360" s="28"/>
      <c r="NA360" s="28"/>
      <c r="NB360" s="28"/>
      <c r="NC360" s="28"/>
      <c r="ND360" s="28"/>
      <c r="NE360" s="28"/>
      <c r="NF360" s="28"/>
      <c r="NG360" s="28"/>
      <c r="NH360" s="28"/>
      <c r="NI360" s="28"/>
      <c r="NJ360" s="28"/>
      <c r="NK360" s="28"/>
      <c r="NL360" s="28"/>
      <c r="NM360" s="28"/>
      <c r="NN360" s="28"/>
      <c r="NO360" s="28"/>
      <c r="NP360" s="28"/>
      <c r="NQ360" s="28"/>
      <c r="NR360" s="28"/>
      <c r="NS360" s="28"/>
      <c r="NT360" s="28"/>
      <c r="NU360" s="28"/>
      <c r="NV360" s="28"/>
      <c r="NW360" s="28"/>
      <c r="NX360" s="28"/>
      <c r="NY360" s="28"/>
      <c r="NZ360" s="28"/>
      <c r="OA360" s="28"/>
      <c r="OB360" s="28"/>
      <c r="OC360" s="28"/>
      <c r="OD360" s="28"/>
      <c r="OE360" s="28"/>
      <c r="OF360" s="28"/>
      <c r="OG360" s="28"/>
      <c r="OH360" s="28"/>
      <c r="OI360" s="28"/>
      <c r="OJ360" s="28"/>
      <c r="OK360" s="28"/>
      <c r="OL360" s="28"/>
      <c r="OM360" s="28"/>
      <c r="ON360" s="28"/>
      <c r="OO360" s="28"/>
      <c r="OP360" s="28"/>
      <c r="OQ360" s="28"/>
      <c r="OR360" s="28"/>
      <c r="OS360" s="28"/>
      <c r="OT360" s="28"/>
      <c r="OU360" s="28"/>
      <c r="OV360" s="28"/>
      <c r="OW360" s="28"/>
      <c r="OX360" s="28"/>
      <c r="OY360" s="28"/>
      <c r="OZ360" s="28"/>
      <c r="PA360" s="28"/>
      <c r="PB360" s="28"/>
      <c r="PC360" s="28"/>
      <c r="PD360" s="28"/>
      <c r="PE360" s="28"/>
      <c r="PF360" s="28"/>
      <c r="PG360" s="28"/>
      <c r="PH360" s="28"/>
      <c r="PI360" s="28"/>
      <c r="PJ360" s="28"/>
      <c r="PK360" s="28"/>
      <c r="PL360" s="28"/>
      <c r="PM360" s="28"/>
      <c r="PN360" s="28"/>
      <c r="PO360" s="28"/>
      <c r="PP360" s="28"/>
      <c r="PQ360" s="28"/>
      <c r="PR360" s="28"/>
      <c r="PS360" s="28"/>
      <c r="PT360" s="28"/>
      <c r="PU360" s="28"/>
      <c r="PV360" s="28"/>
      <c r="PW360" s="28"/>
      <c r="PX360" s="28"/>
      <c r="PY360" s="28"/>
      <c r="PZ360" s="28"/>
      <c r="QA360" s="28"/>
      <c r="QB360" s="28"/>
      <c r="QC360" s="28"/>
      <c r="QD360" s="28"/>
      <c r="QE360" s="28"/>
      <c r="QF360" s="28"/>
      <c r="QG360" s="28"/>
      <c r="QH360" s="28"/>
      <c r="QI360" s="28"/>
      <c r="QJ360" s="28"/>
      <c r="QK360" s="28"/>
      <c r="QL360" s="28"/>
      <c r="QM360" s="28"/>
      <c r="QN360" s="28"/>
      <c r="QO360" s="28"/>
      <c r="QP360" s="28"/>
      <c r="QQ360" s="28"/>
      <c r="QR360" s="28"/>
      <c r="QS360" s="28"/>
      <c r="QT360" s="28"/>
      <c r="QU360" s="28"/>
      <c r="QV360" s="28"/>
      <c r="QW360" s="28"/>
      <c r="QX360" s="28"/>
      <c r="QY360" s="28"/>
      <c r="QZ360" s="28"/>
      <c r="RA360" s="28"/>
      <c r="RB360" s="28"/>
      <c r="RC360" s="28"/>
      <c r="RD360" s="28"/>
      <c r="RE360" s="28"/>
      <c r="RF360" s="28"/>
      <c r="RG360" s="28"/>
      <c r="RH360" s="28"/>
      <c r="RI360" s="28"/>
      <c r="RJ360" s="28"/>
      <c r="RK360" s="28"/>
      <c r="RL360" s="28"/>
      <c r="RM360" s="28"/>
      <c r="RN360" s="28"/>
      <c r="RO360" s="28"/>
      <c r="RP360" s="28"/>
      <c r="RQ360" s="28"/>
      <c r="RR360" s="28"/>
      <c r="RS360" s="28"/>
      <c r="RT360" s="28"/>
      <c r="RU360" s="28"/>
      <c r="RV360" s="28"/>
      <c r="RW360" s="28"/>
      <c r="RX360" s="28"/>
      <c r="RY360" s="28"/>
      <c r="RZ360" s="28"/>
      <c r="SA360" s="28"/>
      <c r="SB360" s="28"/>
      <c r="SC360" s="28"/>
      <c r="SD360" s="28"/>
      <c r="SE360" s="28"/>
      <c r="SF360" s="28"/>
      <c r="SG360" s="28"/>
      <c r="SH360" s="28"/>
      <c r="SI360" s="28"/>
      <c r="SJ360" s="28"/>
      <c r="SK360" s="28"/>
      <c r="SL360" s="28"/>
      <c r="SM360" s="28"/>
      <c r="SN360" s="28"/>
      <c r="SO360" s="28"/>
      <c r="SP360" s="28"/>
      <c r="SQ360" s="28"/>
      <c r="SR360" s="28"/>
      <c r="SS360" s="28"/>
      <c r="ST360" s="28"/>
      <c r="SU360" s="28"/>
      <c r="SV360" s="28"/>
      <c r="SW360" s="28"/>
      <c r="SX360" s="28"/>
      <c r="SY360" s="28"/>
      <c r="SZ360" s="28"/>
      <c r="TA360" s="28"/>
      <c r="TB360" s="28"/>
      <c r="TC360" s="28"/>
    </row>
    <row r="361" spans="1:523" s="36" customFormat="1">
      <c r="A361" s="31"/>
      <c r="B361" s="32"/>
      <c r="C361" s="32"/>
      <c r="D361" s="32"/>
      <c r="E361" s="63" t="s">
        <v>371</v>
      </c>
      <c r="F361" s="63"/>
      <c r="G361" s="63"/>
      <c r="H361" s="26" t="str">
        <f>H357</f>
        <v>Y</v>
      </c>
      <c r="I361" s="42"/>
      <c r="J361" s="28"/>
      <c r="K361" s="28"/>
      <c r="L361" s="28"/>
      <c r="M361" s="28"/>
      <c r="N361" s="28"/>
      <c r="O361" s="28"/>
      <c r="P361" s="28"/>
      <c r="Q361" s="28"/>
      <c r="R361" s="28"/>
      <c r="S361" s="28"/>
      <c r="T361" s="28"/>
      <c r="U361" s="28"/>
      <c r="V361" s="28"/>
      <c r="W361" s="28"/>
      <c r="X361" s="28"/>
      <c r="Y361" s="28"/>
      <c r="Z361" s="28"/>
      <c r="AA361" s="28"/>
      <c r="AB361" s="28"/>
      <c r="AC361" s="28"/>
      <c r="AD361" s="28"/>
      <c r="AE361" s="28"/>
      <c r="AF361" s="28"/>
      <c r="AG361" s="28"/>
      <c r="AH361" s="28"/>
      <c r="AI361" s="28"/>
      <c r="AJ361" s="28"/>
      <c r="AK361" s="28"/>
      <c r="AL361" s="28"/>
      <c r="AM361" s="28"/>
      <c r="AN361" s="28"/>
      <c r="AO361" s="28"/>
      <c r="AP361" s="28"/>
      <c r="AQ361" s="28"/>
      <c r="AR361" s="28"/>
      <c r="AS361" s="28"/>
      <c r="AT361" s="28"/>
      <c r="AU361" s="28"/>
      <c r="AV361" s="28"/>
      <c r="AW361" s="28"/>
      <c r="AX361" s="28"/>
      <c r="AY361" s="28"/>
      <c r="AZ361" s="28"/>
      <c r="BA361" s="28"/>
      <c r="BB361" s="28"/>
      <c r="BC361" s="28"/>
      <c r="BD361" s="28"/>
      <c r="BE361" s="28"/>
      <c r="BF361" s="28"/>
      <c r="BG361" s="28"/>
      <c r="BH361" s="28"/>
      <c r="BI361" s="28"/>
      <c r="BJ361" s="28"/>
      <c r="BK361" s="28"/>
      <c r="BL361" s="28"/>
      <c r="BM361" s="28"/>
      <c r="BN361" s="28"/>
      <c r="BO361" s="28"/>
      <c r="BP361" s="28"/>
      <c r="BQ361" s="28"/>
      <c r="BR361" s="28"/>
      <c r="BS361" s="28"/>
      <c r="BT361" s="28"/>
      <c r="BU361" s="28"/>
      <c r="BV361" s="28"/>
      <c r="BW361" s="28"/>
      <c r="BX361" s="28"/>
      <c r="BY361" s="28"/>
      <c r="BZ361" s="28"/>
      <c r="CA361" s="28"/>
      <c r="CB361" s="28"/>
      <c r="CC361" s="28"/>
      <c r="CD361" s="28"/>
      <c r="CE361" s="28"/>
      <c r="CF361" s="28"/>
      <c r="CG361" s="28"/>
      <c r="CH361" s="28"/>
      <c r="CI361" s="28"/>
      <c r="CJ361" s="28"/>
      <c r="CK361" s="28"/>
      <c r="CL361" s="28"/>
      <c r="CM361" s="28"/>
      <c r="CN361" s="28"/>
      <c r="CO361" s="28"/>
      <c r="CP361" s="28"/>
      <c r="CQ361" s="28"/>
      <c r="CR361" s="28"/>
      <c r="CS361" s="28"/>
      <c r="CT361" s="28"/>
      <c r="CU361" s="28"/>
      <c r="CV361" s="28"/>
      <c r="CW361" s="28"/>
      <c r="CX361" s="28"/>
      <c r="CY361" s="28"/>
      <c r="CZ361" s="28"/>
      <c r="DA361" s="28"/>
      <c r="DB361" s="28"/>
      <c r="DC361" s="28"/>
      <c r="DD361" s="28"/>
      <c r="DE361" s="28"/>
      <c r="DF361" s="28"/>
      <c r="DG361" s="28"/>
      <c r="DH361" s="28"/>
      <c r="DI361" s="28"/>
      <c r="DJ361" s="28"/>
      <c r="DK361" s="28"/>
      <c r="DL361" s="28"/>
      <c r="DM361" s="28"/>
      <c r="DN361" s="28"/>
      <c r="DO361" s="28"/>
      <c r="DP361" s="28"/>
      <c r="DQ361" s="28"/>
      <c r="DR361" s="28"/>
      <c r="DS361" s="28"/>
      <c r="DT361" s="28"/>
      <c r="DU361" s="28"/>
      <c r="DV361" s="28"/>
      <c r="DW361" s="28"/>
      <c r="DX361" s="28"/>
      <c r="DY361" s="28"/>
      <c r="DZ361" s="28"/>
      <c r="EA361" s="28"/>
      <c r="EB361" s="28"/>
      <c r="EC361" s="28"/>
      <c r="ED361" s="28"/>
      <c r="EE361" s="28"/>
      <c r="EF361" s="28"/>
      <c r="EG361" s="28"/>
      <c r="EH361" s="28"/>
      <c r="EI361" s="28"/>
      <c r="EJ361" s="28"/>
      <c r="EK361" s="28"/>
      <c r="EL361" s="28"/>
      <c r="EM361" s="28"/>
      <c r="EN361" s="28"/>
      <c r="EO361" s="28"/>
      <c r="EP361" s="28"/>
      <c r="EQ361" s="28"/>
      <c r="ER361" s="28"/>
      <c r="ES361" s="28"/>
      <c r="ET361" s="28"/>
      <c r="EU361" s="28"/>
      <c r="EV361" s="28"/>
      <c r="EW361" s="28"/>
      <c r="EX361" s="28"/>
      <c r="EY361" s="28"/>
      <c r="EZ361" s="28"/>
      <c r="FA361" s="28"/>
      <c r="FB361" s="28"/>
      <c r="FC361" s="28"/>
      <c r="FD361" s="28"/>
      <c r="FE361" s="28"/>
      <c r="FF361" s="28"/>
      <c r="FG361" s="28"/>
      <c r="FH361" s="28"/>
      <c r="FI361" s="28"/>
      <c r="FJ361" s="28"/>
      <c r="FK361" s="28"/>
      <c r="FL361" s="28"/>
      <c r="FM361" s="28"/>
      <c r="FN361" s="28"/>
      <c r="FO361" s="28"/>
      <c r="FP361" s="28"/>
      <c r="FQ361" s="28"/>
      <c r="FR361" s="28"/>
      <c r="FS361" s="28"/>
      <c r="FT361" s="28"/>
      <c r="FU361" s="28"/>
      <c r="FV361" s="28"/>
      <c r="FW361" s="28"/>
      <c r="FX361" s="28"/>
      <c r="FY361" s="28"/>
      <c r="FZ361" s="28"/>
      <c r="GA361" s="28"/>
      <c r="GB361" s="28"/>
      <c r="GC361" s="28"/>
      <c r="GD361" s="28"/>
      <c r="GE361" s="28"/>
      <c r="GF361" s="28"/>
      <c r="GG361" s="28"/>
      <c r="GH361" s="28"/>
      <c r="GI361" s="28"/>
      <c r="GJ361" s="28"/>
      <c r="GK361" s="28"/>
      <c r="GL361" s="28"/>
      <c r="GM361" s="28"/>
      <c r="GN361" s="28"/>
      <c r="GO361" s="28"/>
      <c r="GP361" s="28"/>
      <c r="GQ361" s="28"/>
      <c r="GR361" s="28"/>
      <c r="GS361" s="28"/>
      <c r="GT361" s="28"/>
      <c r="GU361" s="28"/>
      <c r="GV361" s="28"/>
      <c r="GW361" s="28"/>
      <c r="GX361" s="28"/>
      <c r="GY361" s="28"/>
      <c r="GZ361" s="28"/>
      <c r="HA361" s="28"/>
      <c r="HB361" s="28"/>
      <c r="HC361" s="28"/>
      <c r="HD361" s="28"/>
      <c r="HE361" s="28"/>
      <c r="HF361" s="28"/>
      <c r="HG361" s="28"/>
      <c r="HH361" s="28"/>
      <c r="HI361" s="28"/>
      <c r="HJ361" s="28"/>
      <c r="HK361" s="28"/>
      <c r="HL361" s="28"/>
      <c r="HM361" s="28"/>
      <c r="HN361" s="28"/>
      <c r="HO361" s="28"/>
      <c r="HP361" s="28"/>
      <c r="HQ361" s="28"/>
      <c r="HR361" s="28"/>
      <c r="HS361" s="28"/>
      <c r="HT361" s="28"/>
      <c r="HU361" s="28"/>
      <c r="HV361" s="28"/>
      <c r="HW361" s="28"/>
      <c r="HX361" s="28"/>
      <c r="HY361" s="28"/>
      <c r="HZ361" s="28"/>
      <c r="IA361" s="28"/>
      <c r="IB361" s="28"/>
      <c r="IC361" s="28"/>
      <c r="ID361" s="28"/>
      <c r="IE361" s="28"/>
      <c r="IF361" s="28"/>
      <c r="IG361" s="28"/>
      <c r="IH361" s="28"/>
      <c r="II361" s="28"/>
      <c r="IJ361" s="28"/>
      <c r="IK361" s="28"/>
      <c r="IL361" s="28"/>
      <c r="IM361" s="28"/>
      <c r="IN361" s="28"/>
      <c r="IO361" s="28"/>
      <c r="IP361" s="28"/>
      <c r="IQ361" s="28"/>
      <c r="IR361" s="28"/>
      <c r="IS361" s="28"/>
      <c r="IT361" s="28"/>
      <c r="IU361" s="28"/>
      <c r="IV361" s="28"/>
      <c r="IW361" s="28"/>
      <c r="IX361" s="28"/>
      <c r="IY361" s="28"/>
      <c r="IZ361" s="28"/>
      <c r="JA361" s="28"/>
      <c r="JB361" s="28"/>
      <c r="JC361" s="28"/>
      <c r="JD361" s="28"/>
      <c r="JE361" s="28"/>
      <c r="JF361" s="28"/>
      <c r="JG361" s="28"/>
      <c r="JH361" s="28"/>
      <c r="JI361" s="28"/>
      <c r="JJ361" s="28"/>
      <c r="JK361" s="28"/>
      <c r="JL361" s="28"/>
      <c r="JM361" s="28"/>
      <c r="JN361" s="28"/>
      <c r="JO361" s="28"/>
      <c r="JP361" s="28"/>
      <c r="JQ361" s="28"/>
      <c r="JR361" s="28"/>
      <c r="JS361" s="28"/>
      <c r="JT361" s="28"/>
      <c r="JU361" s="28"/>
      <c r="JV361" s="28"/>
      <c r="JW361" s="28"/>
      <c r="JX361" s="28"/>
      <c r="JY361" s="28"/>
      <c r="JZ361" s="28"/>
      <c r="KA361" s="28"/>
      <c r="KB361" s="28"/>
      <c r="KC361" s="28"/>
      <c r="KD361" s="28"/>
      <c r="KE361" s="28"/>
      <c r="KF361" s="28"/>
      <c r="KG361" s="28"/>
      <c r="KH361" s="28"/>
      <c r="KI361" s="28"/>
      <c r="KJ361" s="28"/>
      <c r="KK361" s="28"/>
      <c r="KL361" s="28"/>
      <c r="KM361" s="28"/>
      <c r="KN361" s="28"/>
      <c r="KO361" s="28"/>
      <c r="KP361" s="28"/>
      <c r="KQ361" s="28"/>
      <c r="KR361" s="28"/>
      <c r="KS361" s="28"/>
      <c r="KT361" s="28"/>
      <c r="KU361" s="28"/>
      <c r="KV361" s="28"/>
      <c r="KW361" s="28"/>
      <c r="KX361" s="28"/>
      <c r="KY361" s="28"/>
      <c r="KZ361" s="28"/>
      <c r="LA361" s="28"/>
      <c r="LB361" s="28"/>
      <c r="LC361" s="28"/>
      <c r="LD361" s="28"/>
      <c r="LE361" s="28"/>
      <c r="LF361" s="28"/>
      <c r="LG361" s="28"/>
      <c r="LH361" s="28"/>
      <c r="LI361" s="28"/>
      <c r="LJ361" s="28"/>
      <c r="LK361" s="28"/>
      <c r="LL361" s="28"/>
      <c r="LM361" s="28"/>
      <c r="LN361" s="28"/>
      <c r="LO361" s="28"/>
      <c r="LP361" s="28"/>
      <c r="LQ361" s="28"/>
      <c r="LR361" s="28"/>
      <c r="LS361" s="28"/>
      <c r="LT361" s="28"/>
      <c r="LU361" s="28"/>
      <c r="LV361" s="28"/>
      <c r="LW361" s="28"/>
      <c r="LX361" s="28"/>
      <c r="LY361" s="28"/>
      <c r="LZ361" s="28"/>
      <c r="MA361" s="28"/>
      <c r="MB361" s="28"/>
      <c r="MC361" s="28"/>
      <c r="MD361" s="28"/>
      <c r="ME361" s="28"/>
      <c r="MF361" s="28"/>
      <c r="MG361" s="28"/>
      <c r="MH361" s="28"/>
      <c r="MI361" s="28"/>
      <c r="MJ361" s="28"/>
      <c r="MK361" s="28"/>
      <c r="ML361" s="28"/>
      <c r="MM361" s="28"/>
      <c r="MN361" s="28"/>
      <c r="MO361" s="28"/>
      <c r="MP361" s="28"/>
      <c r="MQ361" s="28"/>
      <c r="MR361" s="28"/>
      <c r="MS361" s="28"/>
      <c r="MT361" s="28"/>
      <c r="MU361" s="28"/>
      <c r="MV361" s="28"/>
      <c r="MW361" s="28"/>
      <c r="MX361" s="28"/>
      <c r="MY361" s="28"/>
      <c r="MZ361" s="28"/>
      <c r="NA361" s="28"/>
      <c r="NB361" s="28"/>
      <c r="NC361" s="28"/>
      <c r="ND361" s="28"/>
      <c r="NE361" s="28"/>
      <c r="NF361" s="28"/>
      <c r="NG361" s="28"/>
      <c r="NH361" s="28"/>
      <c r="NI361" s="28"/>
      <c r="NJ361" s="28"/>
      <c r="NK361" s="28"/>
      <c r="NL361" s="28"/>
      <c r="NM361" s="28"/>
      <c r="NN361" s="28"/>
      <c r="NO361" s="28"/>
      <c r="NP361" s="28"/>
      <c r="NQ361" s="28"/>
      <c r="NR361" s="28"/>
      <c r="NS361" s="28"/>
      <c r="NT361" s="28"/>
      <c r="NU361" s="28"/>
      <c r="NV361" s="28"/>
      <c r="NW361" s="28"/>
      <c r="NX361" s="28"/>
      <c r="NY361" s="28"/>
      <c r="NZ361" s="28"/>
      <c r="OA361" s="28"/>
      <c r="OB361" s="28"/>
      <c r="OC361" s="28"/>
      <c r="OD361" s="28"/>
      <c r="OE361" s="28"/>
      <c r="OF361" s="28"/>
      <c r="OG361" s="28"/>
      <c r="OH361" s="28"/>
      <c r="OI361" s="28"/>
      <c r="OJ361" s="28"/>
      <c r="OK361" s="28"/>
      <c r="OL361" s="28"/>
      <c r="OM361" s="28"/>
      <c r="ON361" s="28"/>
      <c r="OO361" s="28"/>
      <c r="OP361" s="28"/>
      <c r="OQ361" s="28"/>
      <c r="OR361" s="28"/>
      <c r="OS361" s="28"/>
      <c r="OT361" s="28"/>
      <c r="OU361" s="28"/>
      <c r="OV361" s="28"/>
      <c r="OW361" s="28"/>
      <c r="OX361" s="28"/>
      <c r="OY361" s="28"/>
      <c r="OZ361" s="28"/>
      <c r="PA361" s="28"/>
      <c r="PB361" s="28"/>
      <c r="PC361" s="28"/>
      <c r="PD361" s="28"/>
      <c r="PE361" s="28"/>
      <c r="PF361" s="28"/>
      <c r="PG361" s="28"/>
      <c r="PH361" s="28"/>
      <c r="PI361" s="28"/>
      <c r="PJ361" s="28"/>
      <c r="PK361" s="28"/>
      <c r="PL361" s="28"/>
      <c r="PM361" s="28"/>
      <c r="PN361" s="28"/>
      <c r="PO361" s="28"/>
      <c r="PP361" s="28"/>
      <c r="PQ361" s="28"/>
      <c r="PR361" s="28"/>
      <c r="PS361" s="28"/>
      <c r="PT361" s="28"/>
      <c r="PU361" s="28"/>
      <c r="PV361" s="28"/>
      <c r="PW361" s="28"/>
      <c r="PX361" s="28"/>
      <c r="PY361" s="28"/>
      <c r="PZ361" s="28"/>
      <c r="QA361" s="28"/>
      <c r="QB361" s="28"/>
      <c r="QC361" s="28"/>
      <c r="QD361" s="28"/>
      <c r="QE361" s="28"/>
      <c r="QF361" s="28"/>
      <c r="QG361" s="28"/>
      <c r="QH361" s="28"/>
      <c r="QI361" s="28"/>
      <c r="QJ361" s="28"/>
      <c r="QK361" s="28"/>
      <c r="QL361" s="28"/>
      <c r="QM361" s="28"/>
      <c r="QN361" s="28"/>
      <c r="QO361" s="28"/>
      <c r="QP361" s="28"/>
      <c r="QQ361" s="28"/>
      <c r="QR361" s="28"/>
      <c r="QS361" s="28"/>
      <c r="QT361" s="28"/>
      <c r="QU361" s="28"/>
      <c r="QV361" s="28"/>
      <c r="QW361" s="28"/>
      <c r="QX361" s="28"/>
      <c r="QY361" s="28"/>
      <c r="QZ361" s="28"/>
      <c r="RA361" s="28"/>
      <c r="RB361" s="28"/>
      <c r="RC361" s="28"/>
      <c r="RD361" s="28"/>
      <c r="RE361" s="28"/>
      <c r="RF361" s="28"/>
      <c r="RG361" s="28"/>
      <c r="RH361" s="28"/>
      <c r="RI361" s="28"/>
      <c r="RJ361" s="28"/>
      <c r="RK361" s="28"/>
      <c r="RL361" s="28"/>
      <c r="RM361" s="28"/>
      <c r="RN361" s="28"/>
      <c r="RO361" s="28"/>
      <c r="RP361" s="28"/>
      <c r="RQ361" s="28"/>
      <c r="RR361" s="28"/>
      <c r="RS361" s="28"/>
      <c r="RT361" s="28"/>
      <c r="RU361" s="28"/>
      <c r="RV361" s="28"/>
      <c r="RW361" s="28"/>
      <c r="RX361" s="28"/>
      <c r="RY361" s="28"/>
      <c r="RZ361" s="28"/>
      <c r="SA361" s="28"/>
      <c r="SB361" s="28"/>
      <c r="SC361" s="28"/>
      <c r="SD361" s="28"/>
      <c r="SE361" s="28"/>
      <c r="SF361" s="28"/>
      <c r="SG361" s="28"/>
      <c r="SH361" s="28"/>
      <c r="SI361" s="28"/>
      <c r="SJ361" s="28"/>
      <c r="SK361" s="28"/>
      <c r="SL361" s="28"/>
      <c r="SM361" s="28"/>
      <c r="SN361" s="28"/>
      <c r="SO361" s="28"/>
      <c r="SP361" s="28"/>
      <c r="SQ361" s="28"/>
      <c r="SR361" s="28"/>
      <c r="SS361" s="28"/>
      <c r="ST361" s="28"/>
      <c r="SU361" s="28"/>
      <c r="SV361" s="28"/>
      <c r="SW361" s="28"/>
      <c r="SX361" s="28"/>
      <c r="SY361" s="28"/>
      <c r="SZ361" s="28"/>
      <c r="TA361" s="28"/>
      <c r="TB361" s="28"/>
      <c r="TC361" s="28"/>
    </row>
    <row r="362" spans="1:523" s="28" customFormat="1">
      <c r="A362" s="31"/>
      <c r="B362" s="63" t="s">
        <v>372</v>
      </c>
      <c r="C362" s="63"/>
      <c r="D362" s="63"/>
      <c r="E362" s="63"/>
      <c r="F362" s="63"/>
      <c r="G362" s="63"/>
      <c r="H362" s="26" t="str">
        <f>IF(OR(H21="Y",H21="X"),"Y","N")</f>
        <v>Y</v>
      </c>
      <c r="I362" s="42"/>
    </row>
    <row r="363" spans="1:523" s="28" customFormat="1">
      <c r="A363" s="31"/>
      <c r="B363" s="32"/>
      <c r="C363" s="63" t="s">
        <v>379</v>
      </c>
      <c r="D363" s="63"/>
      <c r="E363" s="63"/>
      <c r="F363" s="63"/>
      <c r="G363" s="63"/>
      <c r="H363" s="26" t="str">
        <f>H362</f>
        <v>Y</v>
      </c>
      <c r="I363" s="42" t="s">
        <v>430</v>
      </c>
    </row>
    <row r="364" spans="1:523" s="28" customFormat="1">
      <c r="A364" s="31"/>
      <c r="B364" s="32"/>
      <c r="C364" s="63" t="s">
        <v>380</v>
      </c>
      <c r="D364" s="63"/>
      <c r="E364" s="63"/>
      <c r="F364" s="63"/>
      <c r="G364" s="63"/>
      <c r="H364" s="26" t="str">
        <f>H363</f>
        <v>Y</v>
      </c>
      <c r="I364" s="42"/>
    </row>
    <row r="365" spans="1:523" s="28" customFormat="1">
      <c r="A365" s="31"/>
      <c r="B365" s="32"/>
      <c r="C365" s="63" t="s">
        <v>381</v>
      </c>
      <c r="D365" s="63"/>
      <c r="E365" s="63"/>
      <c r="F365" s="63"/>
      <c r="G365" s="63"/>
      <c r="H365" s="26" t="str">
        <f>H364</f>
        <v>Y</v>
      </c>
      <c r="I365" s="42"/>
    </row>
    <row r="366" spans="1:523" s="28" customFormat="1" ht="27" customHeight="1">
      <c r="A366" s="31"/>
      <c r="B366" s="32"/>
      <c r="C366" s="63" t="s">
        <v>422</v>
      </c>
      <c r="D366" s="63"/>
      <c r="E366" s="63"/>
      <c r="F366" s="63"/>
      <c r="G366" s="63"/>
      <c r="H366" s="26" t="str">
        <f>H365</f>
        <v>Y</v>
      </c>
      <c r="I366" s="42"/>
    </row>
    <row r="367" spans="1:523" s="28" customFormat="1">
      <c r="A367" s="31"/>
      <c r="B367" s="32"/>
      <c r="C367" s="63" t="s">
        <v>382</v>
      </c>
      <c r="D367" s="63"/>
      <c r="E367" s="63"/>
      <c r="F367" s="63"/>
      <c r="G367" s="63"/>
      <c r="H367" s="26" t="str">
        <f>H366</f>
        <v>Y</v>
      </c>
      <c r="I367" s="42"/>
    </row>
    <row r="368" spans="1:523" s="28" customFormat="1">
      <c r="A368" s="31"/>
      <c r="B368" s="32"/>
      <c r="C368" s="32"/>
      <c r="D368" s="63" t="s">
        <v>383</v>
      </c>
      <c r="E368" s="63"/>
      <c r="F368" s="63"/>
      <c r="G368" s="63"/>
      <c r="H368" s="26" t="str">
        <f>H364</f>
        <v>Y</v>
      </c>
      <c r="I368" s="42"/>
    </row>
    <row r="369" spans="1:9" s="28" customFormat="1">
      <c r="A369" s="31"/>
      <c r="B369" s="32"/>
      <c r="C369" s="32"/>
      <c r="D369" s="63" t="s">
        <v>384</v>
      </c>
      <c r="E369" s="63"/>
      <c r="F369" s="63"/>
      <c r="G369" s="63"/>
      <c r="H369" s="26" t="str">
        <f>H365</f>
        <v>Y</v>
      </c>
      <c r="I369" s="42"/>
    </row>
    <row r="370" spans="1:9" s="28" customFormat="1">
      <c r="A370" s="31"/>
      <c r="B370" s="63" t="s">
        <v>373</v>
      </c>
      <c r="C370" s="63"/>
      <c r="D370" s="63"/>
      <c r="E370" s="63"/>
      <c r="F370" s="63"/>
      <c r="G370" s="63"/>
      <c r="H370" s="26" t="str">
        <f>IF(OR(H21="Y",H21="X"),"Y","N")</f>
        <v>Y</v>
      </c>
      <c r="I370" s="42"/>
    </row>
    <row r="371" spans="1:9" s="28" customFormat="1">
      <c r="A371" s="31"/>
      <c r="B371" s="32"/>
      <c r="C371" s="63" t="s">
        <v>385</v>
      </c>
      <c r="D371" s="63"/>
      <c r="E371" s="63"/>
      <c r="F371" s="63"/>
      <c r="G371" s="63"/>
      <c r="H371" s="26" t="str">
        <f>H370</f>
        <v>Y</v>
      </c>
      <c r="I371" s="42"/>
    </row>
    <row r="372" spans="1:9" s="28" customFormat="1">
      <c r="A372" s="31"/>
      <c r="B372" s="32"/>
      <c r="C372" s="63" t="s">
        <v>386</v>
      </c>
      <c r="D372" s="63"/>
      <c r="E372" s="63"/>
      <c r="F372" s="63"/>
      <c r="G372" s="63"/>
      <c r="H372" s="26" t="str">
        <f>H371</f>
        <v>Y</v>
      </c>
      <c r="I372" s="42"/>
    </row>
    <row r="373" spans="1:9" s="28" customFormat="1">
      <c r="A373" s="31"/>
      <c r="B373" s="32"/>
      <c r="C373" s="63" t="s">
        <v>387</v>
      </c>
      <c r="D373" s="63"/>
      <c r="E373" s="63"/>
      <c r="F373" s="63"/>
      <c r="G373" s="63"/>
      <c r="H373" s="26" t="str">
        <f>H372</f>
        <v>Y</v>
      </c>
      <c r="I373" s="42"/>
    </row>
    <row r="374" spans="1:9" s="28" customFormat="1">
      <c r="A374" s="31"/>
      <c r="B374" s="63" t="s">
        <v>374</v>
      </c>
      <c r="C374" s="63"/>
      <c r="D374" s="63"/>
      <c r="E374" s="63"/>
      <c r="F374" s="63"/>
      <c r="G374" s="63"/>
      <c r="H374" s="26" t="str">
        <f>IF(OR(H21="Y",H21="X"),"Y","N")</f>
        <v>Y</v>
      </c>
      <c r="I374" s="42"/>
    </row>
    <row r="375" spans="1:9" s="28" customFormat="1">
      <c r="A375" s="31"/>
      <c r="B375" s="63" t="s">
        <v>423</v>
      </c>
      <c r="C375" s="63"/>
      <c r="D375" s="63"/>
      <c r="E375" s="63"/>
      <c r="F375" s="63"/>
      <c r="G375" s="63"/>
      <c r="H375" s="26" t="str">
        <f>IF(OR(H21="Y",H21="X"),"Y","N")</f>
        <v>Y</v>
      </c>
      <c r="I375" s="42" t="s">
        <v>433</v>
      </c>
    </row>
    <row r="376" spans="1:9" s="28" customFormat="1">
      <c r="A376" s="31"/>
      <c r="B376" s="32"/>
      <c r="C376" s="63" t="s">
        <v>388</v>
      </c>
      <c r="D376" s="63"/>
      <c r="E376" s="63"/>
      <c r="F376" s="63"/>
      <c r="G376" s="63"/>
      <c r="H376" s="26" t="str">
        <f>IF(OR(H21="Y",H21="X"),"Y","N")</f>
        <v>Y</v>
      </c>
      <c r="I376" s="42"/>
    </row>
    <row r="377" spans="1:9" s="28" customFormat="1">
      <c r="A377" s="31"/>
      <c r="B377" s="32"/>
      <c r="C377" s="63" t="s">
        <v>389</v>
      </c>
      <c r="D377" s="63"/>
      <c r="E377" s="63"/>
      <c r="F377" s="63"/>
      <c r="G377" s="63"/>
      <c r="H377" s="26" t="str">
        <f>IF(AND(H375&lt;&gt;"Y",H375&lt;&gt;"X"),"N",IF(OR(H376="Y",H376="X"),"N","Y"))</f>
        <v>N</v>
      </c>
      <c r="I377" s="42"/>
    </row>
    <row r="378" spans="1:9" s="28" customFormat="1">
      <c r="A378" s="31"/>
      <c r="B378" s="63" t="s">
        <v>375</v>
      </c>
      <c r="C378" s="63"/>
      <c r="D378" s="63"/>
      <c r="E378" s="63"/>
      <c r="F378" s="63"/>
      <c r="G378" s="63"/>
      <c r="H378" s="26" t="str">
        <f>IF(OR(H21="Y",H21="X"),"Y","N")</f>
        <v>Y</v>
      </c>
      <c r="I378" s="42"/>
    </row>
    <row r="379" spans="1:9" s="28" customFormat="1">
      <c r="A379" s="31"/>
      <c r="B379" s="63" t="s">
        <v>376</v>
      </c>
      <c r="C379" s="63"/>
      <c r="D379" s="63"/>
      <c r="E379" s="63"/>
      <c r="F379" s="63"/>
      <c r="G379" s="63"/>
      <c r="H379" s="26" t="str">
        <f>IF(OR(H21="Y",H21="X"),"Y","N")</f>
        <v>Y</v>
      </c>
      <c r="I379" s="42"/>
    </row>
    <row r="380" spans="1:9" s="28" customFormat="1">
      <c r="A380" s="31"/>
      <c r="B380" s="32"/>
      <c r="C380" s="63" t="s">
        <v>390</v>
      </c>
      <c r="D380" s="63"/>
      <c r="E380" s="63"/>
      <c r="F380" s="63"/>
      <c r="G380" s="63"/>
      <c r="H380" s="26" t="str">
        <f>H379</f>
        <v>Y</v>
      </c>
      <c r="I380" s="42"/>
    </row>
    <row r="381" spans="1:9" s="28" customFormat="1">
      <c r="A381" s="31"/>
      <c r="B381" s="32"/>
      <c r="C381" s="63" t="s">
        <v>391</v>
      </c>
      <c r="D381" s="63"/>
      <c r="E381" s="63"/>
      <c r="F381" s="63"/>
      <c r="G381" s="63"/>
      <c r="H381" s="26" t="str">
        <f>H379</f>
        <v>Y</v>
      </c>
      <c r="I381" s="42"/>
    </row>
    <row r="382" spans="1:9" s="28" customFormat="1">
      <c r="A382" s="31"/>
      <c r="B382" s="32"/>
      <c r="C382" s="32"/>
      <c r="D382" s="63" t="s">
        <v>392</v>
      </c>
      <c r="E382" s="63"/>
      <c r="F382" s="63"/>
      <c r="G382" s="63"/>
      <c r="H382" s="26" t="str">
        <f>H381</f>
        <v>Y</v>
      </c>
      <c r="I382" s="42"/>
    </row>
    <row r="383" spans="1:9" s="28" customFormat="1">
      <c r="A383" s="31"/>
      <c r="B383" s="32"/>
      <c r="C383" s="32"/>
      <c r="D383" s="63" t="s">
        <v>393</v>
      </c>
      <c r="E383" s="63"/>
      <c r="F383" s="63"/>
      <c r="G383" s="63"/>
      <c r="H383" s="26" t="str">
        <f>H381</f>
        <v>Y</v>
      </c>
      <c r="I383" s="42"/>
    </row>
    <row r="384" spans="1:9" s="28" customFormat="1">
      <c r="A384" s="31"/>
      <c r="B384" s="32"/>
      <c r="C384" s="32"/>
      <c r="D384" s="63" t="s">
        <v>394</v>
      </c>
      <c r="E384" s="63"/>
      <c r="F384" s="63"/>
      <c r="G384" s="63"/>
      <c r="H384" s="26" t="str">
        <f>H381</f>
        <v>Y</v>
      </c>
      <c r="I384" s="42"/>
    </row>
    <row r="385" spans="1:9" s="28" customFormat="1">
      <c r="A385" s="31"/>
      <c r="B385" s="32"/>
      <c r="C385" s="63" t="s">
        <v>395</v>
      </c>
      <c r="D385" s="63"/>
      <c r="E385" s="63"/>
      <c r="F385" s="63"/>
      <c r="G385" s="63"/>
      <c r="H385" s="26" t="str">
        <f>H379</f>
        <v>Y</v>
      </c>
      <c r="I385" s="42"/>
    </row>
    <row r="386" spans="1:9" s="28" customFormat="1">
      <c r="A386" s="31"/>
      <c r="B386" s="32"/>
      <c r="C386" s="32"/>
      <c r="D386" s="63" t="s">
        <v>400</v>
      </c>
      <c r="E386" s="63"/>
      <c r="F386" s="63"/>
      <c r="G386" s="63"/>
      <c r="H386" s="26" t="str">
        <f>H385</f>
        <v>Y</v>
      </c>
      <c r="I386" s="42"/>
    </row>
    <row r="387" spans="1:9" s="28" customFormat="1">
      <c r="A387" s="31"/>
      <c r="B387" s="32"/>
      <c r="C387" s="32"/>
      <c r="D387" s="63" t="s">
        <v>401</v>
      </c>
      <c r="E387" s="63"/>
      <c r="F387" s="63"/>
      <c r="G387" s="63"/>
      <c r="H387" s="26" t="str">
        <f>H385</f>
        <v>Y</v>
      </c>
      <c r="I387" s="42"/>
    </row>
    <row r="388" spans="1:9" s="28" customFormat="1">
      <c r="A388" s="31"/>
      <c r="B388" s="32"/>
      <c r="C388" s="32"/>
      <c r="D388" s="63" t="s">
        <v>402</v>
      </c>
      <c r="E388" s="63"/>
      <c r="F388" s="63"/>
      <c r="G388" s="63"/>
      <c r="H388" s="26" t="str">
        <f>H385</f>
        <v>Y</v>
      </c>
      <c r="I388" s="42"/>
    </row>
    <row r="389" spans="1:9" s="28" customFormat="1">
      <c r="A389" s="31"/>
      <c r="B389" s="32"/>
      <c r="C389" s="63" t="s">
        <v>396</v>
      </c>
      <c r="D389" s="63"/>
      <c r="E389" s="63"/>
      <c r="F389" s="63"/>
      <c r="G389" s="63"/>
      <c r="H389" s="26" t="str">
        <f>H379</f>
        <v>Y</v>
      </c>
      <c r="I389" s="42"/>
    </row>
    <row r="390" spans="1:9" s="28" customFormat="1">
      <c r="A390" s="31"/>
      <c r="B390" s="32"/>
      <c r="C390" s="32"/>
      <c r="D390" s="63" t="s">
        <v>403</v>
      </c>
      <c r="E390" s="63"/>
      <c r="F390" s="63"/>
      <c r="G390" s="63"/>
      <c r="H390" s="26" t="str">
        <f>H389</f>
        <v>Y</v>
      </c>
      <c r="I390" s="42"/>
    </row>
    <row r="391" spans="1:9" s="28" customFormat="1">
      <c r="A391" s="31"/>
      <c r="B391" s="32"/>
      <c r="C391" s="32"/>
      <c r="D391" s="63" t="s">
        <v>404</v>
      </c>
      <c r="E391" s="63"/>
      <c r="F391" s="63"/>
      <c r="G391" s="63"/>
      <c r="H391" s="26" t="str">
        <f>H389</f>
        <v>Y</v>
      </c>
      <c r="I391" s="42"/>
    </row>
    <row r="392" spans="1:9" s="28" customFormat="1">
      <c r="A392" s="31"/>
      <c r="B392" s="32"/>
      <c r="C392" s="32"/>
      <c r="D392" s="63" t="s">
        <v>405</v>
      </c>
      <c r="E392" s="63"/>
      <c r="F392" s="63"/>
      <c r="G392" s="63"/>
      <c r="H392" s="26" t="str">
        <f>H389</f>
        <v>Y</v>
      </c>
      <c r="I392" s="42"/>
    </row>
    <row r="393" spans="1:9" s="28" customFormat="1">
      <c r="A393" s="31"/>
      <c r="B393" s="32"/>
      <c r="C393" s="32"/>
      <c r="D393" s="63" t="s">
        <v>406</v>
      </c>
      <c r="E393" s="63"/>
      <c r="F393" s="63"/>
      <c r="G393" s="63"/>
      <c r="H393" s="26" t="str">
        <f>H389</f>
        <v>Y</v>
      </c>
      <c r="I393" s="42"/>
    </row>
    <row r="394" spans="1:9" s="28" customFormat="1">
      <c r="A394" s="31"/>
      <c r="B394" s="32"/>
      <c r="C394" s="32"/>
      <c r="D394" s="63" t="s">
        <v>407</v>
      </c>
      <c r="E394" s="63"/>
      <c r="F394" s="63"/>
      <c r="G394" s="63"/>
      <c r="H394" s="26" t="str">
        <f>H399</f>
        <v>Y</v>
      </c>
      <c r="I394" s="42"/>
    </row>
    <row r="395" spans="1:9" s="28" customFormat="1">
      <c r="A395" s="31"/>
      <c r="B395" s="32"/>
      <c r="C395" s="63" t="s">
        <v>397</v>
      </c>
      <c r="D395" s="63"/>
      <c r="E395" s="63"/>
      <c r="F395" s="63"/>
      <c r="G395" s="63"/>
      <c r="H395" s="26" t="str">
        <f>H379</f>
        <v>Y</v>
      </c>
      <c r="I395" s="42"/>
    </row>
    <row r="396" spans="1:9" s="28" customFormat="1">
      <c r="A396" s="31"/>
      <c r="B396" s="32"/>
      <c r="C396" s="63" t="s">
        <v>398</v>
      </c>
      <c r="D396" s="63"/>
      <c r="E396" s="63"/>
      <c r="F396" s="63"/>
      <c r="G396" s="63"/>
      <c r="H396" s="26" t="str">
        <f>H379</f>
        <v>Y</v>
      </c>
      <c r="I396" s="42"/>
    </row>
    <row r="397" spans="1:9" s="28" customFormat="1">
      <c r="A397" s="31"/>
      <c r="B397" s="32"/>
      <c r="C397" s="63" t="s">
        <v>399</v>
      </c>
      <c r="D397" s="63"/>
      <c r="E397" s="63"/>
      <c r="F397" s="63"/>
      <c r="G397" s="63"/>
      <c r="H397" s="26" t="str">
        <f>H379</f>
        <v>Y</v>
      </c>
      <c r="I397" s="42"/>
    </row>
    <row r="398" spans="1:9" s="28" customFormat="1">
      <c r="A398" s="31"/>
      <c r="B398" s="32"/>
      <c r="C398" s="63" t="s">
        <v>408</v>
      </c>
      <c r="D398" s="63"/>
      <c r="E398" s="63"/>
      <c r="F398" s="63"/>
      <c r="G398" s="63"/>
      <c r="H398" s="26" t="str">
        <f>H379</f>
        <v>Y</v>
      </c>
      <c r="I398" s="42"/>
    </row>
    <row r="399" spans="1:9" s="28" customFormat="1">
      <c r="A399" s="31"/>
      <c r="B399" s="32"/>
      <c r="C399" s="63" t="s">
        <v>409</v>
      </c>
      <c r="D399" s="63"/>
      <c r="E399" s="63"/>
      <c r="F399" s="63"/>
      <c r="G399" s="63"/>
      <c r="H399" s="26" t="str">
        <f>H379</f>
        <v>Y</v>
      </c>
      <c r="I399" s="42"/>
    </row>
    <row r="400" spans="1:9" s="28" customFormat="1">
      <c r="A400" s="31"/>
      <c r="B400" s="32"/>
      <c r="C400" s="63" t="s">
        <v>410</v>
      </c>
      <c r="D400" s="63"/>
      <c r="E400" s="63"/>
      <c r="F400" s="63"/>
      <c r="G400" s="63"/>
      <c r="H400" s="26" t="str">
        <f>H379</f>
        <v>Y</v>
      </c>
      <c r="I400" s="42"/>
    </row>
    <row r="401" spans="1:523" s="28" customFormat="1">
      <c r="A401" s="31"/>
      <c r="B401" s="63" t="s">
        <v>416</v>
      </c>
      <c r="C401" s="63"/>
      <c r="D401" s="63"/>
      <c r="E401" s="63"/>
      <c r="F401" s="63"/>
      <c r="G401" s="63"/>
      <c r="H401" s="26" t="str">
        <f>IF(OR(H21="Y",H21="X"),"Y","N")</f>
        <v>Y</v>
      </c>
      <c r="I401" s="42"/>
    </row>
    <row r="402" spans="1:523" s="28" customFormat="1">
      <c r="A402" s="31"/>
      <c r="B402" s="63" t="s">
        <v>377</v>
      </c>
      <c r="C402" s="63"/>
      <c r="D402" s="63"/>
      <c r="E402" s="63"/>
      <c r="F402" s="63"/>
      <c r="G402" s="63"/>
      <c r="H402" s="26" t="str">
        <f>IF(OR(H21="Y",H21="X"),"Y","N")</f>
        <v>Y</v>
      </c>
      <c r="I402" s="42"/>
    </row>
    <row r="403" spans="1:523" s="28" customFormat="1">
      <c r="A403" s="31"/>
      <c r="B403" s="32"/>
      <c r="C403" s="63" t="s">
        <v>378</v>
      </c>
      <c r="D403" s="63"/>
      <c r="E403" s="63"/>
      <c r="F403" s="63"/>
      <c r="G403" s="63"/>
      <c r="H403" s="26" t="str">
        <f>H402</f>
        <v>Y</v>
      </c>
      <c r="I403" s="42"/>
    </row>
    <row r="404" spans="1:523" s="28" customFormat="1">
      <c r="A404" s="31"/>
      <c r="B404" s="32"/>
      <c r="C404" s="63" t="s">
        <v>415</v>
      </c>
      <c r="D404" s="63"/>
      <c r="E404" s="63"/>
      <c r="F404" s="63"/>
      <c r="G404" s="63"/>
      <c r="H404" s="26" t="str">
        <f>H402</f>
        <v>Y</v>
      </c>
      <c r="I404" s="42"/>
    </row>
    <row r="405" spans="1:523" s="40" customFormat="1" ht="14.4" thickBot="1">
      <c r="A405" s="37"/>
      <c r="B405" s="38"/>
      <c r="C405" s="94" t="s">
        <v>414</v>
      </c>
      <c r="D405" s="94"/>
      <c r="E405" s="94"/>
      <c r="F405" s="94"/>
      <c r="G405" s="94"/>
      <c r="H405" s="39" t="str">
        <f>H402</f>
        <v>Y</v>
      </c>
      <c r="I405" s="43"/>
      <c r="J405" s="28"/>
      <c r="K405" s="28"/>
      <c r="L405" s="28"/>
      <c r="M405" s="28"/>
      <c r="N405" s="28"/>
      <c r="O405" s="28"/>
      <c r="P405" s="28"/>
      <c r="Q405" s="28"/>
      <c r="R405" s="28"/>
      <c r="S405" s="28"/>
      <c r="T405" s="28"/>
      <c r="U405" s="28"/>
      <c r="V405" s="28"/>
      <c r="W405" s="28"/>
      <c r="X405" s="28"/>
      <c r="Y405" s="28"/>
      <c r="Z405" s="28"/>
      <c r="AA405" s="28"/>
      <c r="AB405" s="28"/>
      <c r="AC405" s="28"/>
      <c r="AD405" s="28"/>
      <c r="AE405" s="28"/>
      <c r="AF405" s="28"/>
      <c r="AG405" s="28"/>
      <c r="AH405" s="28"/>
      <c r="AI405" s="28"/>
      <c r="AJ405" s="28"/>
      <c r="AK405" s="28"/>
      <c r="AL405" s="28"/>
      <c r="AM405" s="28"/>
      <c r="AN405" s="28"/>
      <c r="AO405" s="28"/>
      <c r="AP405" s="28"/>
      <c r="AQ405" s="28"/>
      <c r="AR405" s="28"/>
      <c r="AS405" s="28"/>
      <c r="AT405" s="28"/>
      <c r="AU405" s="28"/>
      <c r="AV405" s="28"/>
      <c r="AW405" s="28"/>
      <c r="AX405" s="28"/>
      <c r="AY405" s="28"/>
      <c r="AZ405" s="28"/>
      <c r="BA405" s="28"/>
      <c r="BB405" s="28"/>
      <c r="BC405" s="28"/>
      <c r="BD405" s="28"/>
      <c r="BE405" s="28"/>
      <c r="BF405" s="28"/>
      <c r="BG405" s="28"/>
      <c r="BH405" s="28"/>
      <c r="BI405" s="28"/>
      <c r="BJ405" s="28"/>
      <c r="BK405" s="28"/>
      <c r="BL405" s="28"/>
      <c r="BM405" s="28"/>
      <c r="BN405" s="28"/>
      <c r="BO405" s="28"/>
      <c r="BP405" s="28"/>
      <c r="BQ405" s="28"/>
      <c r="BR405" s="28"/>
      <c r="BS405" s="28"/>
      <c r="BT405" s="28"/>
      <c r="BU405" s="28"/>
      <c r="BV405" s="28"/>
      <c r="BW405" s="28"/>
      <c r="BX405" s="28"/>
      <c r="BY405" s="28"/>
      <c r="BZ405" s="28"/>
      <c r="CA405" s="28"/>
      <c r="CB405" s="28"/>
      <c r="CC405" s="28"/>
      <c r="CD405" s="28"/>
      <c r="CE405" s="28"/>
      <c r="CF405" s="28"/>
      <c r="CG405" s="28"/>
      <c r="CH405" s="28"/>
      <c r="CI405" s="28"/>
      <c r="CJ405" s="28"/>
      <c r="CK405" s="28"/>
      <c r="CL405" s="28"/>
      <c r="CM405" s="28"/>
      <c r="CN405" s="28"/>
      <c r="CO405" s="28"/>
      <c r="CP405" s="28"/>
      <c r="CQ405" s="28"/>
      <c r="CR405" s="28"/>
      <c r="CS405" s="28"/>
      <c r="CT405" s="28"/>
      <c r="CU405" s="28"/>
      <c r="CV405" s="28"/>
      <c r="CW405" s="28"/>
      <c r="CX405" s="28"/>
      <c r="CY405" s="28"/>
      <c r="CZ405" s="28"/>
      <c r="DA405" s="28"/>
      <c r="DB405" s="28"/>
      <c r="DC405" s="28"/>
      <c r="DD405" s="28"/>
      <c r="DE405" s="28"/>
      <c r="DF405" s="28"/>
      <c r="DG405" s="28"/>
      <c r="DH405" s="28"/>
      <c r="DI405" s="28"/>
      <c r="DJ405" s="28"/>
      <c r="DK405" s="28"/>
      <c r="DL405" s="28"/>
      <c r="DM405" s="28"/>
      <c r="DN405" s="28"/>
      <c r="DO405" s="28"/>
      <c r="DP405" s="28"/>
      <c r="DQ405" s="28"/>
      <c r="DR405" s="28"/>
      <c r="DS405" s="28"/>
      <c r="DT405" s="28"/>
      <c r="DU405" s="28"/>
      <c r="DV405" s="28"/>
      <c r="DW405" s="28"/>
      <c r="DX405" s="28"/>
      <c r="DY405" s="28"/>
      <c r="DZ405" s="28"/>
      <c r="EA405" s="28"/>
      <c r="EB405" s="28"/>
      <c r="EC405" s="28"/>
      <c r="ED405" s="28"/>
      <c r="EE405" s="28"/>
      <c r="EF405" s="28"/>
      <c r="EG405" s="28"/>
      <c r="EH405" s="28"/>
      <c r="EI405" s="28"/>
      <c r="EJ405" s="28"/>
      <c r="EK405" s="28"/>
      <c r="EL405" s="28"/>
      <c r="EM405" s="28"/>
      <c r="EN405" s="28"/>
      <c r="EO405" s="28"/>
      <c r="EP405" s="28"/>
      <c r="EQ405" s="28"/>
      <c r="ER405" s="28"/>
      <c r="ES405" s="28"/>
      <c r="ET405" s="28"/>
      <c r="EU405" s="28"/>
      <c r="EV405" s="28"/>
      <c r="EW405" s="28"/>
      <c r="EX405" s="28"/>
      <c r="EY405" s="28"/>
      <c r="EZ405" s="28"/>
      <c r="FA405" s="28"/>
      <c r="FB405" s="28"/>
      <c r="FC405" s="28"/>
      <c r="FD405" s="28"/>
      <c r="FE405" s="28"/>
      <c r="FF405" s="28"/>
      <c r="FG405" s="28"/>
      <c r="FH405" s="28"/>
      <c r="FI405" s="28"/>
      <c r="FJ405" s="28"/>
      <c r="FK405" s="28"/>
      <c r="FL405" s="28"/>
      <c r="FM405" s="28"/>
      <c r="FN405" s="28"/>
      <c r="FO405" s="28"/>
      <c r="FP405" s="28"/>
      <c r="FQ405" s="28"/>
      <c r="FR405" s="28"/>
      <c r="FS405" s="28"/>
      <c r="FT405" s="28"/>
      <c r="FU405" s="28"/>
      <c r="FV405" s="28"/>
      <c r="FW405" s="28"/>
      <c r="FX405" s="28"/>
      <c r="FY405" s="28"/>
      <c r="FZ405" s="28"/>
      <c r="GA405" s="28"/>
      <c r="GB405" s="28"/>
      <c r="GC405" s="28"/>
      <c r="GD405" s="28"/>
      <c r="GE405" s="28"/>
      <c r="GF405" s="28"/>
      <c r="GG405" s="28"/>
      <c r="GH405" s="28"/>
      <c r="GI405" s="28"/>
      <c r="GJ405" s="28"/>
      <c r="GK405" s="28"/>
      <c r="GL405" s="28"/>
      <c r="GM405" s="28"/>
      <c r="GN405" s="28"/>
      <c r="GO405" s="28"/>
      <c r="GP405" s="28"/>
      <c r="GQ405" s="28"/>
      <c r="GR405" s="28"/>
      <c r="GS405" s="28"/>
      <c r="GT405" s="28"/>
      <c r="GU405" s="28"/>
      <c r="GV405" s="28"/>
      <c r="GW405" s="28"/>
      <c r="GX405" s="28"/>
      <c r="GY405" s="28"/>
      <c r="GZ405" s="28"/>
      <c r="HA405" s="28"/>
      <c r="HB405" s="28"/>
      <c r="HC405" s="28"/>
      <c r="HD405" s="28"/>
      <c r="HE405" s="28"/>
      <c r="HF405" s="28"/>
      <c r="HG405" s="28"/>
      <c r="HH405" s="28"/>
      <c r="HI405" s="28"/>
      <c r="HJ405" s="28"/>
      <c r="HK405" s="28"/>
      <c r="HL405" s="28"/>
      <c r="HM405" s="28"/>
      <c r="HN405" s="28"/>
      <c r="HO405" s="28"/>
      <c r="HP405" s="28"/>
      <c r="HQ405" s="28"/>
      <c r="HR405" s="28"/>
      <c r="HS405" s="28"/>
      <c r="HT405" s="28"/>
      <c r="HU405" s="28"/>
      <c r="HV405" s="28"/>
      <c r="HW405" s="28"/>
      <c r="HX405" s="28"/>
      <c r="HY405" s="28"/>
      <c r="HZ405" s="28"/>
      <c r="IA405" s="28"/>
      <c r="IB405" s="28"/>
      <c r="IC405" s="28"/>
      <c r="ID405" s="28"/>
      <c r="IE405" s="28"/>
      <c r="IF405" s="28"/>
      <c r="IG405" s="28"/>
      <c r="IH405" s="28"/>
      <c r="II405" s="28"/>
      <c r="IJ405" s="28"/>
      <c r="IK405" s="28"/>
      <c r="IL405" s="28"/>
      <c r="IM405" s="28"/>
      <c r="IN405" s="28"/>
      <c r="IO405" s="28"/>
      <c r="IP405" s="28"/>
      <c r="IQ405" s="28"/>
      <c r="IR405" s="28"/>
      <c r="IS405" s="28"/>
      <c r="IT405" s="28"/>
      <c r="IU405" s="28"/>
      <c r="IV405" s="28"/>
      <c r="IW405" s="28"/>
      <c r="IX405" s="28"/>
      <c r="IY405" s="28"/>
      <c r="IZ405" s="28"/>
      <c r="JA405" s="28"/>
      <c r="JB405" s="28"/>
      <c r="JC405" s="28"/>
      <c r="JD405" s="28"/>
      <c r="JE405" s="28"/>
      <c r="JF405" s="28"/>
      <c r="JG405" s="28"/>
      <c r="JH405" s="28"/>
      <c r="JI405" s="28"/>
      <c r="JJ405" s="28"/>
      <c r="JK405" s="28"/>
      <c r="JL405" s="28"/>
      <c r="JM405" s="28"/>
      <c r="JN405" s="28"/>
      <c r="JO405" s="28"/>
      <c r="JP405" s="28"/>
      <c r="JQ405" s="28"/>
      <c r="JR405" s="28"/>
      <c r="JS405" s="28"/>
      <c r="JT405" s="28"/>
      <c r="JU405" s="28"/>
      <c r="JV405" s="28"/>
      <c r="JW405" s="28"/>
      <c r="JX405" s="28"/>
      <c r="JY405" s="28"/>
      <c r="JZ405" s="28"/>
      <c r="KA405" s="28"/>
      <c r="KB405" s="28"/>
      <c r="KC405" s="28"/>
      <c r="KD405" s="28"/>
      <c r="KE405" s="28"/>
      <c r="KF405" s="28"/>
      <c r="KG405" s="28"/>
      <c r="KH405" s="28"/>
      <c r="KI405" s="28"/>
      <c r="KJ405" s="28"/>
      <c r="KK405" s="28"/>
      <c r="KL405" s="28"/>
      <c r="KM405" s="28"/>
      <c r="KN405" s="28"/>
      <c r="KO405" s="28"/>
      <c r="KP405" s="28"/>
      <c r="KQ405" s="28"/>
      <c r="KR405" s="28"/>
      <c r="KS405" s="28"/>
      <c r="KT405" s="28"/>
      <c r="KU405" s="28"/>
      <c r="KV405" s="28"/>
      <c r="KW405" s="28"/>
      <c r="KX405" s="28"/>
      <c r="KY405" s="28"/>
      <c r="KZ405" s="28"/>
      <c r="LA405" s="28"/>
      <c r="LB405" s="28"/>
      <c r="LC405" s="28"/>
      <c r="LD405" s="28"/>
      <c r="LE405" s="28"/>
      <c r="LF405" s="28"/>
      <c r="LG405" s="28"/>
      <c r="LH405" s="28"/>
      <c r="LI405" s="28"/>
      <c r="LJ405" s="28"/>
      <c r="LK405" s="28"/>
      <c r="LL405" s="28"/>
      <c r="LM405" s="28"/>
      <c r="LN405" s="28"/>
      <c r="LO405" s="28"/>
      <c r="LP405" s="28"/>
      <c r="LQ405" s="28"/>
      <c r="LR405" s="28"/>
      <c r="LS405" s="28"/>
      <c r="LT405" s="28"/>
      <c r="LU405" s="28"/>
      <c r="LV405" s="28"/>
      <c r="LW405" s="28"/>
      <c r="LX405" s="28"/>
      <c r="LY405" s="28"/>
      <c r="LZ405" s="28"/>
      <c r="MA405" s="28"/>
      <c r="MB405" s="28"/>
      <c r="MC405" s="28"/>
      <c r="MD405" s="28"/>
      <c r="ME405" s="28"/>
      <c r="MF405" s="28"/>
      <c r="MG405" s="28"/>
      <c r="MH405" s="28"/>
      <c r="MI405" s="28"/>
      <c r="MJ405" s="28"/>
      <c r="MK405" s="28"/>
      <c r="ML405" s="28"/>
      <c r="MM405" s="28"/>
      <c r="MN405" s="28"/>
      <c r="MO405" s="28"/>
      <c r="MP405" s="28"/>
      <c r="MQ405" s="28"/>
      <c r="MR405" s="28"/>
      <c r="MS405" s="28"/>
      <c r="MT405" s="28"/>
      <c r="MU405" s="28"/>
      <c r="MV405" s="28"/>
      <c r="MW405" s="28"/>
      <c r="MX405" s="28"/>
      <c r="MY405" s="28"/>
      <c r="MZ405" s="28"/>
      <c r="NA405" s="28"/>
      <c r="NB405" s="28"/>
      <c r="NC405" s="28"/>
      <c r="ND405" s="28"/>
      <c r="NE405" s="28"/>
      <c r="NF405" s="28"/>
      <c r="NG405" s="28"/>
      <c r="NH405" s="28"/>
      <c r="NI405" s="28"/>
      <c r="NJ405" s="28"/>
      <c r="NK405" s="28"/>
      <c r="NL405" s="28"/>
      <c r="NM405" s="28"/>
      <c r="NN405" s="28"/>
      <c r="NO405" s="28"/>
      <c r="NP405" s="28"/>
      <c r="NQ405" s="28"/>
      <c r="NR405" s="28"/>
      <c r="NS405" s="28"/>
      <c r="NT405" s="28"/>
      <c r="NU405" s="28"/>
      <c r="NV405" s="28"/>
      <c r="NW405" s="28"/>
      <c r="NX405" s="28"/>
      <c r="NY405" s="28"/>
      <c r="NZ405" s="28"/>
      <c r="OA405" s="28"/>
      <c r="OB405" s="28"/>
      <c r="OC405" s="28"/>
      <c r="OD405" s="28"/>
      <c r="OE405" s="28"/>
      <c r="OF405" s="28"/>
      <c r="OG405" s="28"/>
      <c r="OH405" s="28"/>
      <c r="OI405" s="28"/>
      <c r="OJ405" s="28"/>
      <c r="OK405" s="28"/>
      <c r="OL405" s="28"/>
      <c r="OM405" s="28"/>
      <c r="ON405" s="28"/>
      <c r="OO405" s="28"/>
      <c r="OP405" s="28"/>
      <c r="OQ405" s="28"/>
      <c r="OR405" s="28"/>
      <c r="OS405" s="28"/>
      <c r="OT405" s="28"/>
      <c r="OU405" s="28"/>
      <c r="OV405" s="28"/>
      <c r="OW405" s="28"/>
      <c r="OX405" s="28"/>
      <c r="OY405" s="28"/>
      <c r="OZ405" s="28"/>
      <c r="PA405" s="28"/>
      <c r="PB405" s="28"/>
      <c r="PC405" s="28"/>
      <c r="PD405" s="28"/>
      <c r="PE405" s="28"/>
      <c r="PF405" s="28"/>
      <c r="PG405" s="28"/>
      <c r="PH405" s="28"/>
      <c r="PI405" s="28"/>
      <c r="PJ405" s="28"/>
      <c r="PK405" s="28"/>
      <c r="PL405" s="28"/>
      <c r="PM405" s="28"/>
      <c r="PN405" s="28"/>
      <c r="PO405" s="28"/>
      <c r="PP405" s="28"/>
      <c r="PQ405" s="28"/>
      <c r="PR405" s="28"/>
      <c r="PS405" s="28"/>
      <c r="PT405" s="28"/>
      <c r="PU405" s="28"/>
      <c r="PV405" s="28"/>
      <c r="PW405" s="28"/>
      <c r="PX405" s="28"/>
      <c r="PY405" s="28"/>
      <c r="PZ405" s="28"/>
      <c r="QA405" s="28"/>
      <c r="QB405" s="28"/>
      <c r="QC405" s="28"/>
      <c r="QD405" s="28"/>
      <c r="QE405" s="28"/>
      <c r="QF405" s="28"/>
      <c r="QG405" s="28"/>
      <c r="QH405" s="28"/>
      <c r="QI405" s="28"/>
      <c r="QJ405" s="28"/>
      <c r="QK405" s="28"/>
      <c r="QL405" s="28"/>
      <c r="QM405" s="28"/>
      <c r="QN405" s="28"/>
      <c r="QO405" s="28"/>
      <c r="QP405" s="28"/>
      <c r="QQ405" s="28"/>
      <c r="QR405" s="28"/>
      <c r="QS405" s="28"/>
      <c r="QT405" s="28"/>
      <c r="QU405" s="28"/>
      <c r="QV405" s="28"/>
      <c r="QW405" s="28"/>
      <c r="QX405" s="28"/>
      <c r="QY405" s="28"/>
      <c r="QZ405" s="28"/>
      <c r="RA405" s="28"/>
      <c r="RB405" s="28"/>
      <c r="RC405" s="28"/>
      <c r="RD405" s="28"/>
      <c r="RE405" s="28"/>
      <c r="RF405" s="28"/>
      <c r="RG405" s="28"/>
      <c r="RH405" s="28"/>
      <c r="RI405" s="28"/>
      <c r="RJ405" s="28"/>
      <c r="RK405" s="28"/>
      <c r="RL405" s="28"/>
      <c r="RM405" s="28"/>
      <c r="RN405" s="28"/>
      <c r="RO405" s="28"/>
      <c r="RP405" s="28"/>
      <c r="RQ405" s="28"/>
      <c r="RR405" s="28"/>
      <c r="RS405" s="28"/>
      <c r="RT405" s="28"/>
      <c r="RU405" s="28"/>
      <c r="RV405" s="28"/>
      <c r="RW405" s="28"/>
      <c r="RX405" s="28"/>
      <c r="RY405" s="28"/>
      <c r="RZ405" s="28"/>
      <c r="SA405" s="28"/>
      <c r="SB405" s="28"/>
      <c r="SC405" s="28"/>
      <c r="SD405" s="28"/>
      <c r="SE405" s="28"/>
      <c r="SF405" s="28"/>
      <c r="SG405" s="28"/>
      <c r="SH405" s="28"/>
      <c r="SI405" s="28"/>
      <c r="SJ405" s="28"/>
      <c r="SK405" s="28"/>
      <c r="SL405" s="28"/>
      <c r="SM405" s="28"/>
      <c r="SN405" s="28"/>
      <c r="SO405" s="28"/>
      <c r="SP405" s="28"/>
      <c r="SQ405" s="28"/>
      <c r="SR405" s="28"/>
      <c r="SS405" s="28"/>
      <c r="ST405" s="28"/>
      <c r="SU405" s="28"/>
      <c r="SV405" s="28"/>
      <c r="SW405" s="28"/>
      <c r="SX405" s="28"/>
      <c r="SY405" s="28"/>
      <c r="SZ405" s="28"/>
      <c r="TA405" s="28"/>
      <c r="TB405" s="28"/>
      <c r="TC405" s="28"/>
    </row>
  </sheetData>
  <mergeCells count="428">
    <mergeCell ref="I130:I131"/>
    <mergeCell ref="E131:G131"/>
    <mergeCell ref="C403:G403"/>
    <mergeCell ref="C404:G404"/>
    <mergeCell ref="C405:G405"/>
    <mergeCell ref="C363:G363"/>
    <mergeCell ref="C364:G364"/>
    <mergeCell ref="C365:G365"/>
    <mergeCell ref="C366:G366"/>
    <mergeCell ref="C367:G367"/>
    <mergeCell ref="D368:G368"/>
    <mergeCell ref="D369:G369"/>
    <mergeCell ref="C371:G371"/>
    <mergeCell ref="C372:G372"/>
    <mergeCell ref="C373:G373"/>
    <mergeCell ref="C376:G376"/>
    <mergeCell ref="C377:G377"/>
    <mergeCell ref="C380:G380"/>
    <mergeCell ref="C385:G385"/>
    <mergeCell ref="C381:G381"/>
    <mergeCell ref="C389:G389"/>
    <mergeCell ref="C395:G395"/>
    <mergeCell ref="D382:G382"/>
    <mergeCell ref="D383:G383"/>
    <mergeCell ref="D384:G384"/>
    <mergeCell ref="C396:G396"/>
    <mergeCell ref="B362:G362"/>
    <mergeCell ref="B370:G370"/>
    <mergeCell ref="B374:G374"/>
    <mergeCell ref="B375:G375"/>
    <mergeCell ref="B378:G378"/>
    <mergeCell ref="B379:G379"/>
    <mergeCell ref="B401:G401"/>
    <mergeCell ref="B402:G402"/>
    <mergeCell ref="C397:G397"/>
    <mergeCell ref="D386:G386"/>
    <mergeCell ref="D387:G387"/>
    <mergeCell ref="D388:G388"/>
    <mergeCell ref="D390:G390"/>
    <mergeCell ref="D391:G391"/>
    <mergeCell ref="D392:G392"/>
    <mergeCell ref="D393:G393"/>
    <mergeCell ref="D394:G394"/>
    <mergeCell ref="C398:G398"/>
    <mergeCell ref="C399:G399"/>
    <mergeCell ref="C400:G400"/>
    <mergeCell ref="C277:G277"/>
    <mergeCell ref="E333:G333"/>
    <mergeCell ref="D350:G350"/>
    <mergeCell ref="D356:G356"/>
    <mergeCell ref="E360:G360"/>
    <mergeCell ref="E361:G361"/>
    <mergeCell ref="D352:G352"/>
    <mergeCell ref="C351:G351"/>
    <mergeCell ref="D349:G349"/>
    <mergeCell ref="B310:G310"/>
    <mergeCell ref="B313:G313"/>
    <mergeCell ref="D322:G322"/>
    <mergeCell ref="D321:G321"/>
    <mergeCell ref="C304:G304"/>
    <mergeCell ref="C307:G307"/>
    <mergeCell ref="C308:G308"/>
    <mergeCell ref="B303:G303"/>
    <mergeCell ref="C279:G279"/>
    <mergeCell ref="C286:G286"/>
    <mergeCell ref="C302:G302"/>
    <mergeCell ref="B278:G278"/>
    <mergeCell ref="D353:G353"/>
    <mergeCell ref="D354:G354"/>
    <mergeCell ref="D355:G355"/>
    <mergeCell ref="D193:G193"/>
    <mergeCell ref="D194:G194"/>
    <mergeCell ref="D198:G198"/>
    <mergeCell ref="C200:G200"/>
    <mergeCell ref="C201:G201"/>
    <mergeCell ref="D266:G266"/>
    <mergeCell ref="D267:G267"/>
    <mergeCell ref="E268:G268"/>
    <mergeCell ref="E269:G269"/>
    <mergeCell ref="B203:G203"/>
    <mergeCell ref="B210:G210"/>
    <mergeCell ref="C204:G204"/>
    <mergeCell ref="C207:G207"/>
    <mergeCell ref="D212:G212"/>
    <mergeCell ref="D213:G213"/>
    <mergeCell ref="D216:G216"/>
    <mergeCell ref="D217:G217"/>
    <mergeCell ref="D220:G220"/>
    <mergeCell ref="E214:G214"/>
    <mergeCell ref="E215:G215"/>
    <mergeCell ref="C205:G205"/>
    <mergeCell ref="C206:G206"/>
    <mergeCell ref="C208:G208"/>
    <mergeCell ref="C209:G209"/>
    <mergeCell ref="D116:G116"/>
    <mergeCell ref="C126:G126"/>
    <mergeCell ref="D132:G132"/>
    <mergeCell ref="D133:G133"/>
    <mergeCell ref="D144:G144"/>
    <mergeCell ref="E147:G147"/>
    <mergeCell ref="E85:G85"/>
    <mergeCell ref="E83:G83"/>
    <mergeCell ref="D143:G143"/>
    <mergeCell ref="D146:G146"/>
    <mergeCell ref="B110:G110"/>
    <mergeCell ref="B113:G113"/>
    <mergeCell ref="E130:G130"/>
    <mergeCell ref="C122:G122"/>
    <mergeCell ref="C128:G128"/>
    <mergeCell ref="C134:G134"/>
    <mergeCell ref="C145:G145"/>
    <mergeCell ref="D136:G136"/>
    <mergeCell ref="D137:G137"/>
    <mergeCell ref="D138:G138"/>
    <mergeCell ref="D139:G139"/>
    <mergeCell ref="C117:G117"/>
    <mergeCell ref="D99:G99"/>
    <mergeCell ref="D100:G100"/>
    <mergeCell ref="C61:G61"/>
    <mergeCell ref="C63:G63"/>
    <mergeCell ref="C79:G79"/>
    <mergeCell ref="C86:G86"/>
    <mergeCell ref="C93:G93"/>
    <mergeCell ref="C96:G96"/>
    <mergeCell ref="C97:G97"/>
    <mergeCell ref="C101:G101"/>
    <mergeCell ref="C108:G108"/>
    <mergeCell ref="D87:G87"/>
    <mergeCell ref="D88:G88"/>
    <mergeCell ref="D89:G89"/>
    <mergeCell ref="C107:G107"/>
    <mergeCell ref="D90:G90"/>
    <mergeCell ref="D76:G76"/>
    <mergeCell ref="D91:G91"/>
    <mergeCell ref="D92:G92"/>
    <mergeCell ref="C106:G106"/>
    <mergeCell ref="C75:G75"/>
    <mergeCell ref="A77:I77"/>
    <mergeCell ref="D64:G64"/>
    <mergeCell ref="D67:G67"/>
    <mergeCell ref="B78:G78"/>
    <mergeCell ref="D98:G98"/>
    <mergeCell ref="C25:G25"/>
    <mergeCell ref="C26:G26"/>
    <mergeCell ref="C36:G36"/>
    <mergeCell ref="C41:G41"/>
    <mergeCell ref="C44:G44"/>
    <mergeCell ref="C45:G45"/>
    <mergeCell ref="C48:G48"/>
    <mergeCell ref="A19:I19"/>
    <mergeCell ref="B24:G24"/>
    <mergeCell ref="B40:G40"/>
    <mergeCell ref="B20:G20"/>
    <mergeCell ref="C22:G22"/>
    <mergeCell ref="C23:G23"/>
    <mergeCell ref="C21:G21"/>
    <mergeCell ref="D35:G35"/>
    <mergeCell ref="D33:G33"/>
    <mergeCell ref="D34:G34"/>
    <mergeCell ref="D37:G37"/>
    <mergeCell ref="D38:G38"/>
    <mergeCell ref="A39:I39"/>
    <mergeCell ref="I21:I23"/>
    <mergeCell ref="D27:G27"/>
    <mergeCell ref="E28:G28"/>
    <mergeCell ref="E29:G29"/>
    <mergeCell ref="E357:G357"/>
    <mergeCell ref="E358:G358"/>
    <mergeCell ref="E359:G359"/>
    <mergeCell ref="D42:G42"/>
    <mergeCell ref="D43:G43"/>
    <mergeCell ref="D46:G46"/>
    <mergeCell ref="D47:G47"/>
    <mergeCell ref="D49:G49"/>
    <mergeCell ref="D50:G50"/>
    <mergeCell ref="D51:G51"/>
    <mergeCell ref="D52:G52"/>
    <mergeCell ref="D53:G53"/>
    <mergeCell ref="D54:G54"/>
    <mergeCell ref="D56:G56"/>
    <mergeCell ref="D57:G57"/>
    <mergeCell ref="D58:G58"/>
    <mergeCell ref="D59:G59"/>
    <mergeCell ref="D60:G60"/>
    <mergeCell ref="D62:G62"/>
    <mergeCell ref="D74:G74"/>
    <mergeCell ref="E82:G82"/>
    <mergeCell ref="D186:G186"/>
    <mergeCell ref="D188:G188"/>
    <mergeCell ref="D191:G191"/>
    <mergeCell ref="D192:G192"/>
    <mergeCell ref="E189:G189"/>
    <mergeCell ref="E190:G190"/>
    <mergeCell ref="D187:G187"/>
    <mergeCell ref="A202:I202"/>
    <mergeCell ref="H28:I28"/>
    <mergeCell ref="F84:G84"/>
    <mergeCell ref="D95:G95"/>
    <mergeCell ref="D94:G94"/>
    <mergeCell ref="D105:G105"/>
    <mergeCell ref="D102:G102"/>
    <mergeCell ref="D103:G103"/>
    <mergeCell ref="D104:G104"/>
    <mergeCell ref="H29:I29"/>
    <mergeCell ref="H30:I30"/>
    <mergeCell ref="H31:I31"/>
    <mergeCell ref="H32:I32"/>
    <mergeCell ref="E30:G30"/>
    <mergeCell ref="E31:G31"/>
    <mergeCell ref="E32:G32"/>
    <mergeCell ref="C55:G55"/>
    <mergeCell ref="D160:G160"/>
    <mergeCell ref="E153:G153"/>
    <mergeCell ref="E154:G154"/>
    <mergeCell ref="E161:G161"/>
    <mergeCell ref="E162:G162"/>
    <mergeCell ref="E163:G163"/>
    <mergeCell ref="E164:G164"/>
    <mergeCell ref="E158:G158"/>
    <mergeCell ref="E159:G159"/>
    <mergeCell ref="E155:G155"/>
    <mergeCell ref="D148:G148"/>
    <mergeCell ref="D149:G149"/>
    <mergeCell ref="D150:G150"/>
    <mergeCell ref="D151:G151"/>
    <mergeCell ref="D152:G152"/>
    <mergeCell ref="D171:G171"/>
    <mergeCell ref="E172:G172"/>
    <mergeCell ref="E173:G173"/>
    <mergeCell ref="D174:G174"/>
    <mergeCell ref="D175:G175"/>
    <mergeCell ref="D179:G179"/>
    <mergeCell ref="C185:G185"/>
    <mergeCell ref="C170:G170"/>
    <mergeCell ref="D168:G168"/>
    <mergeCell ref="E176:G176"/>
    <mergeCell ref="E177:G177"/>
    <mergeCell ref="E178:G178"/>
    <mergeCell ref="E180:G180"/>
    <mergeCell ref="F181:G181"/>
    <mergeCell ref="D184:G184"/>
    <mergeCell ref="E183:G183"/>
    <mergeCell ref="C165:G165"/>
    <mergeCell ref="C169:G169"/>
    <mergeCell ref="D157:G157"/>
    <mergeCell ref="C197:G197"/>
    <mergeCell ref="C199:G199"/>
    <mergeCell ref="B196:G196"/>
    <mergeCell ref="C195:G195"/>
    <mergeCell ref="B127:G127"/>
    <mergeCell ref="C114:G114"/>
    <mergeCell ref="D140:G140"/>
    <mergeCell ref="D141:G141"/>
    <mergeCell ref="D142:G142"/>
    <mergeCell ref="C118:G118"/>
    <mergeCell ref="D119:G119"/>
    <mergeCell ref="D120:G120"/>
    <mergeCell ref="D121:G121"/>
    <mergeCell ref="D123:G123"/>
    <mergeCell ref="D124:G124"/>
    <mergeCell ref="D125:G125"/>
    <mergeCell ref="D129:G129"/>
    <mergeCell ref="D156:G156"/>
    <mergeCell ref="D135:G135"/>
    <mergeCell ref="D166:G166"/>
    <mergeCell ref="D167:G167"/>
    <mergeCell ref="C111:G111"/>
    <mergeCell ref="C112:G112"/>
    <mergeCell ref="A109:I109"/>
    <mergeCell ref="D115:G115"/>
    <mergeCell ref="E65:G65"/>
    <mergeCell ref="E66:G66"/>
    <mergeCell ref="E68:G68"/>
    <mergeCell ref="E69:G69"/>
    <mergeCell ref="E70:G70"/>
    <mergeCell ref="E71:G71"/>
    <mergeCell ref="E72:G72"/>
    <mergeCell ref="E73:G73"/>
    <mergeCell ref="I111:I112"/>
    <mergeCell ref="D80:G80"/>
    <mergeCell ref="D81:G81"/>
    <mergeCell ref="C211:G211"/>
    <mergeCell ref="E218:G218"/>
    <mergeCell ref="E219:G219"/>
    <mergeCell ref="C346:G346"/>
    <mergeCell ref="B345:G345"/>
    <mergeCell ref="C340:G340"/>
    <mergeCell ref="B339:G339"/>
    <mergeCell ref="D347:G347"/>
    <mergeCell ref="D348:G348"/>
    <mergeCell ref="A344:I344"/>
    <mergeCell ref="E230:G230"/>
    <mergeCell ref="D235:G235"/>
    <mergeCell ref="D237:G237"/>
    <mergeCell ref="D246:G246"/>
    <mergeCell ref="E236:G236"/>
    <mergeCell ref="E238:G238"/>
    <mergeCell ref="E239:G239"/>
    <mergeCell ref="C327:G327"/>
    <mergeCell ref="B326:G326"/>
    <mergeCell ref="C314:G314"/>
    <mergeCell ref="C318:G318"/>
    <mergeCell ref="C319:G319"/>
    <mergeCell ref="C320:G320"/>
    <mergeCell ref="C325:G325"/>
    <mergeCell ref="C263:G263"/>
    <mergeCell ref="C270:G270"/>
    <mergeCell ref="C275:G275"/>
    <mergeCell ref="C276:G276"/>
    <mergeCell ref="D231:G231"/>
    <mergeCell ref="D232:G232"/>
    <mergeCell ref="E221:G221"/>
    <mergeCell ref="E222:G222"/>
    <mergeCell ref="E224:G224"/>
    <mergeCell ref="E225:G225"/>
    <mergeCell ref="E228:G228"/>
    <mergeCell ref="E229:G229"/>
    <mergeCell ref="D223:G223"/>
    <mergeCell ref="D226:G226"/>
    <mergeCell ref="D227:G227"/>
    <mergeCell ref="C233:G233"/>
    <mergeCell ref="C234:G234"/>
    <mergeCell ref="D251:G251"/>
    <mergeCell ref="D252:G252"/>
    <mergeCell ref="E247:G247"/>
    <mergeCell ref="E248:G248"/>
    <mergeCell ref="E250:G250"/>
    <mergeCell ref="F249:G249"/>
    <mergeCell ref="E240:G240"/>
    <mergeCell ref="F241:G241"/>
    <mergeCell ref="F242:G242"/>
    <mergeCell ref="F243:G243"/>
    <mergeCell ref="F244:G244"/>
    <mergeCell ref="E253:G253"/>
    <mergeCell ref="E254:G254"/>
    <mergeCell ref="D256:G256"/>
    <mergeCell ref="D262:G262"/>
    <mergeCell ref="E257:G257"/>
    <mergeCell ref="E258:G258"/>
    <mergeCell ref="E261:G261"/>
    <mergeCell ref="F259:G259"/>
    <mergeCell ref="F260:G260"/>
    <mergeCell ref="C255:G255"/>
    <mergeCell ref="D343:G343"/>
    <mergeCell ref="E329:G329"/>
    <mergeCell ref="E330:G330"/>
    <mergeCell ref="E300:G300"/>
    <mergeCell ref="D323:G323"/>
    <mergeCell ref="D324:G324"/>
    <mergeCell ref="D328:G328"/>
    <mergeCell ref="D331:G331"/>
    <mergeCell ref="D332:G332"/>
    <mergeCell ref="D334:G334"/>
    <mergeCell ref="E335:G335"/>
    <mergeCell ref="E336:G336"/>
    <mergeCell ref="E337:G337"/>
    <mergeCell ref="D305:G305"/>
    <mergeCell ref="D306:G306"/>
    <mergeCell ref="C311:G311"/>
    <mergeCell ref="C312:G312"/>
    <mergeCell ref="D315:G315"/>
    <mergeCell ref="D316:G316"/>
    <mergeCell ref="D317:G317"/>
    <mergeCell ref="D301:G301"/>
    <mergeCell ref="D287:G287"/>
    <mergeCell ref="D290:G290"/>
    <mergeCell ref="D293:G293"/>
    <mergeCell ref="E338:G338"/>
    <mergeCell ref="D341:G341"/>
    <mergeCell ref="D342:G342"/>
    <mergeCell ref="D295:G295"/>
    <mergeCell ref="D296:G296"/>
    <mergeCell ref="A6:F6"/>
    <mergeCell ref="A7:F7"/>
    <mergeCell ref="A16:G16"/>
    <mergeCell ref="A15:G15"/>
    <mergeCell ref="D264:G264"/>
    <mergeCell ref="D265:G265"/>
    <mergeCell ref="D271:G271"/>
    <mergeCell ref="D272:G272"/>
    <mergeCell ref="E273:G273"/>
    <mergeCell ref="E274:G274"/>
    <mergeCell ref="D280:G280"/>
    <mergeCell ref="D284:G284"/>
    <mergeCell ref="E281:G281"/>
    <mergeCell ref="E282:G282"/>
    <mergeCell ref="E283:G283"/>
    <mergeCell ref="E245:G245"/>
    <mergeCell ref="G1:H1"/>
    <mergeCell ref="A8:F8"/>
    <mergeCell ref="A11:F11"/>
    <mergeCell ref="A1:F1"/>
    <mergeCell ref="A2:F2"/>
    <mergeCell ref="A3:F3"/>
    <mergeCell ref="A4:F4"/>
    <mergeCell ref="A5:F5"/>
    <mergeCell ref="G2:I2"/>
    <mergeCell ref="G3:I3"/>
    <mergeCell ref="G4:I4"/>
    <mergeCell ref="G5:I5"/>
    <mergeCell ref="G6:I6"/>
    <mergeCell ref="G7:I7"/>
    <mergeCell ref="G8:I8"/>
    <mergeCell ref="G11:I11"/>
    <mergeCell ref="I204:I209"/>
    <mergeCell ref="A9:F9"/>
    <mergeCell ref="G9:I9"/>
    <mergeCell ref="I311:I312"/>
    <mergeCell ref="A14:F14"/>
    <mergeCell ref="H15:H18"/>
    <mergeCell ref="G14:I14"/>
    <mergeCell ref="A12:F12"/>
    <mergeCell ref="A13:F13"/>
    <mergeCell ref="G13:I13"/>
    <mergeCell ref="A309:I309"/>
    <mergeCell ref="D299:G299"/>
    <mergeCell ref="E288:G288"/>
    <mergeCell ref="E289:G289"/>
    <mergeCell ref="E291:G291"/>
    <mergeCell ref="E292:G292"/>
    <mergeCell ref="E294:G294"/>
    <mergeCell ref="E297:G297"/>
    <mergeCell ref="E298:G298"/>
    <mergeCell ref="D285:G285"/>
    <mergeCell ref="I15:I18"/>
    <mergeCell ref="A18:G18"/>
    <mergeCell ref="A17:G17"/>
    <mergeCell ref="G12:I12"/>
  </mergeCells>
  <pageMargins left="0.25" right="0.25" top="0.3" bottom="0.75" header="0.3" footer="0.3"/>
  <pageSetup fitToWidth="0" orientation="landscape" r:id="rId1"/>
  <headerFooter>
    <oddFooter>&amp;RPage &amp;P of &amp;N&amp;LDGS-30-382
(Rev. 07/21)&amp;CProject Number: xxx-xxxxx-xxx</oddFooter>
  </headerFooter>
  <ignoredErrors>
    <ignoredError sqref="H237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Instructions</vt:lpstr>
      <vt:lpstr>DGS-30-382</vt:lpstr>
      <vt:lpstr>'DGS-30-382'!Print_Area</vt:lpstr>
      <vt:lpstr>'DGS-30-382'!Print_Titles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2021-07-15T22:26:51Z</dcterms:created>
  <dcterms:modified xsi:type="dcterms:W3CDTF">2024-04-22T13:23:15Z</dcterms:modified>
  <cp:category/>
  <cp:contentStatus/>
</cp:coreProperties>
</file>