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GSNAS2\home\mgray\Desktop\Temporary\"/>
    </mc:Choice>
  </mc:AlternateContent>
  <bookViews>
    <workbookView xWindow="0" yWindow="0" windowWidth="26532" windowHeight="13488"/>
  </bookViews>
  <sheets>
    <sheet name="Newsletter" sheetId="1" r:id="rId1"/>
  </sheets>
  <definedNames>
    <definedName name="_xlnm.Print_Area" localSheetId="0">Newsletter!$A$1:$F$20</definedName>
    <definedName name="_xlnm.Print_Titles" localSheetId="0">Newsletter!$6:$6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l="1"/>
  <c r="F11" i="1" l="1"/>
  <c r="F23" i="1" l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<sst xmlns="http://schemas.openxmlformats.org/spreadsheetml/2006/main" count="45" uniqueCount="29">
  <si>
    <r>
      <t xml:space="preserve">DEB Newsletter </t>
    </r>
    <r>
      <rPr>
        <b/>
        <sz val="12"/>
        <color theme="1"/>
        <rFont val="Segoe UI Semibold"/>
        <family val="2"/>
      </rPr>
      <t>(formerly the BCOM Newsletter)</t>
    </r>
  </si>
  <si>
    <t>Index to Cost Articles</t>
  </si>
  <si>
    <t xml:space="preserve">    &gt; Click on a column header to sort the index.</t>
  </si>
  <si>
    <t xml:space="preserve">    &gt; Click on the "Download" link to access the Newsletter containing the desired article.</t>
  </si>
  <si>
    <t>Category</t>
  </si>
  <si>
    <t>ArticleName</t>
  </si>
  <si>
    <t xml:space="preserve"> Issue</t>
  </si>
  <si>
    <t>Link</t>
  </si>
  <si>
    <t>Cost</t>
  </si>
  <si>
    <t>Budgeting Phased Projects</t>
  </si>
  <si>
    <t>CBR Season Starts Soon</t>
  </si>
  <si>
    <t>Cost Review Checklists</t>
  </si>
  <si>
    <t>Financing Capital Projects, Part 1</t>
  </si>
  <si>
    <t>How BCOM Establishes Reasonable Project Costs</t>
  </si>
  <si>
    <t>Introducing the New CR-1 Project Planner</t>
  </si>
  <si>
    <t>Methods of Construction Cost Analysis</t>
  </si>
  <si>
    <t>Pool Process for Funding Projects</t>
  </si>
  <si>
    <t>Pool Process Stages &amp; Terminology</t>
  </si>
  <si>
    <t>Project Funding and Legislative Intent</t>
  </si>
  <si>
    <t>Project Planner (CR-1) Guidance</t>
  </si>
  <si>
    <t>Schematic Cost Reports for Pool Projects</t>
  </si>
  <si>
    <t>Scope and Extent for Pool-Funded Projects</t>
  </si>
  <si>
    <t>The Funding Report</t>
  </si>
  <si>
    <t>Using the New CR-3 Worksheet to Develop CBR Cost Proposals</t>
  </si>
  <si>
    <t>Why Schematic Cost Reviews are Important</t>
  </si>
  <si>
    <t>The Pool Process and the Focus of the Phases</t>
  </si>
  <si>
    <t>Summer 2022</t>
  </si>
  <si>
    <t>Issue Date</t>
  </si>
  <si>
    <t>Updated thru the Summer 2022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</si>
</sst>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yyyy"/>
  </numFmts>
  <fonts count="29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Segoe UI Semibold"/>
      <family val="2"/>
    </font>
    <font>
      <sz val="11"/>
      <color theme="1"/>
      <name val="Segoe UI Semibold"/>
      <family val="2"/>
    </font>
    <font>
      <u/>
      <sz val="11"/>
      <color theme="10"/>
      <name val="Segoe UI Semibold"/>
      <family val="2"/>
    </font>
    <font>
      <b/>
      <sz val="16"/>
      <color theme="1"/>
      <name val="Segoe UI Semibold"/>
      <family val="2"/>
    </font>
    <font>
      <b/>
      <u/>
      <sz val="16"/>
      <color theme="1"/>
      <name val="Segoe UI Semibold"/>
      <family val="2"/>
    </font>
    <font>
      <b/>
      <sz val="11"/>
      <color theme="5"/>
      <name val="Segoe UI Semibold"/>
      <family val="2"/>
    </font>
    <font>
      <b/>
      <sz val="12"/>
      <color rgb="FF0070C0"/>
      <name val="Segoe UI Semibold"/>
      <family val="2"/>
    </font>
    <font>
      <b/>
      <i/>
      <sz val="12"/>
      <color rgb="FF0070C0"/>
      <name val="Segoe UI Semibold"/>
      <family val="2"/>
    </font>
    <font>
      <sz val="18"/>
      <color theme="3"/>
      <name val="Cambria"/>
      <family val="2"/>
      <scheme val="major"/>
    </font>
    <font>
      <b/>
      <sz val="12"/>
      <color theme="1"/>
      <name val="Segoe UI Semibold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9">
    <xf numFmtId="0" fontId="0" fillId="0" borderId="0" xfId="0"/>
    <xf numFmtId="0" fontId="20" fillId="0" borderId="0" xfId="0" applyFont="1"/>
    <xf numFmtId="0" fontId="20" fillId="0" borderId="0" xfId="0" applyFont="1" applyBorder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164" fontId="20" fillId="0" borderId="0" xfId="0" applyNumberFormat="1" applyFont="1" applyBorder="1" applyAlignment="1">
      <alignment horizontal="left" wrapText="1"/>
    </xf>
    <xf numFmtId="0" fontId="20" fillId="0" borderId="0" xfId="0" applyFont="1" applyBorder="1" applyAlignment="1">
      <alignment wrapText="1"/>
    </xf>
    <xf numFmtId="0" fontId="21" fillId="0" borderId="0" xfId="42" applyFont="1" applyBorder="1" applyAlignment="1">
      <alignment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20" fillId="0" borderId="0" xfId="0" applyNumberFormat="1" applyFont="1" applyAlignment="1">
      <alignment horizontal="left"/>
    </xf>
    <xf numFmtId="164" fontId="20" fillId="0" borderId="0" xfId="0" applyNumberFormat="1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8">
    <dxf>
      <font>
        <strike val="0"/>
        <outline val="0"/>
        <shadow val="0"/>
        <vertAlign val="baseline"/>
        <sz val="11"/>
        <name val="Segoe UI Semibol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bold"/>
        <scheme val="none"/>
      </font>
      <numFmt numFmtId="164" formatCode="mmm\ 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bold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 Semibold"/>
        <scheme val="none"/>
      </font>
    </dxf>
    <dxf>
      <font>
        <strike val="0"/>
        <outline val="0"/>
        <shadow val="0"/>
        <vertAlign val="baseline"/>
        <sz val="11"/>
        <name val="Segoe UI Semibold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Segoe UI Semibol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bold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1" displayName="Table1" ref="B6:F23" totalsRowShown="0" headerRowDxfId="7" dataDxfId="6" tableBorderDxfId="5">
  <autoFilter ref="B6:F23"/>
  <sortState ref="B7:F22">
    <sortCondition descending="1" ref="D6:D22"/>
  </sortState>
  <tableColumns count="5">
    <tableColumn id="4" name="Category" dataDxfId="4"/>
    <tableColumn id="5" name="ArticleName" dataDxfId="3"/>
    <tableColumn id="7" name=" Issue" dataDxfId="2"/>
    <tableColumn id="3" name="Issue Date" dataDxfId="1"/>
    <tableColumn id="6" name="Li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Normal="100" workbookViewId="0">
      <pane ySplit="6" topLeftCell="A7" activePane="bottomLeft" state="frozen"/>
      <selection pane="bottomLeft" activeCell="B4" sqref="B4"/>
    </sheetView>
  </sheetViews>
  <sheetFormatPr defaultColWidth="9.109375" defaultRowHeight="20.100000000000001" customHeight="1" x14ac:dyDescent="0.4"/>
  <cols>
    <col min="1" max="1" width="2.109375" style="1" customWidth="1"/>
    <col min="2" max="2" width="24.5546875" style="1" customWidth="1"/>
    <col min="3" max="3" width="89.88671875" style="1" bestFit="1" customWidth="1"/>
    <col min="4" max="4" width="10.33203125" style="9" customWidth="1"/>
    <col min="5" max="5" width="14" style="1" customWidth="1"/>
    <col min="6" max="6" width="11.44140625" style="1" customWidth="1"/>
    <col min="7" max="16384" width="9.109375" style="1"/>
  </cols>
  <sheetData>
    <row r="1" spans="1:6" ht="20.100000000000001" customHeight="1" x14ac:dyDescent="0.4">
      <c r="A1" s="10"/>
      <c r="B1" s="10" t="s">
        <v>0</v>
      </c>
      <c r="C1" s="10"/>
    </row>
    <row r="2" spans="1:6" ht="20.100000000000001" customHeight="1" x14ac:dyDescent="0.4">
      <c r="A2" s="10"/>
      <c r="B2" s="11" t="s">
        <v>1</v>
      </c>
      <c r="C2" s="11"/>
    </row>
    <row r="3" spans="1:6" ht="20.100000000000001" customHeight="1" x14ac:dyDescent="0.4">
      <c r="A3" s="11"/>
      <c r="B3" s="14" t="s">
        <v>28</v>
      </c>
      <c r="C3" s="13"/>
      <c r="D3" s="16"/>
      <c r="E3" s="12"/>
    </row>
    <row r="4" spans="1:6" ht="20.100000000000001" customHeight="1" x14ac:dyDescent="0.4">
      <c r="A4" s="13"/>
      <c r="B4" s="12" t="s">
        <v>2</v>
      </c>
      <c r="C4" s="12"/>
      <c r="D4" s="16"/>
      <c r="E4" s="12"/>
    </row>
    <row r="5" spans="1:6" ht="20.100000000000001" customHeight="1" x14ac:dyDescent="0.4">
      <c r="B5" s="12" t="s">
        <v>3</v>
      </c>
      <c r="C5" s="12"/>
      <c r="D5" s="15"/>
      <c r="E5" s="2"/>
      <c r="F5" s="2"/>
    </row>
    <row r="6" spans="1:6" ht="20.100000000000001" customHeight="1" x14ac:dyDescent="0.4">
      <c r="B6" s="4" t="s">
        <v>4</v>
      </c>
      <c r="C6" s="4" t="s">
        <v>5</v>
      </c>
      <c r="D6" s="3" t="s">
        <v>6</v>
      </c>
      <c r="E6" s="3" t="s">
        <v>27</v>
      </c>
      <c r="F6" s="4" t="s">
        <v>7</v>
      </c>
    </row>
    <row r="7" spans="1:6" ht="20.100000000000001" customHeight="1" x14ac:dyDescent="0.4">
      <c r="B7" s="1" t="s">
        <v>8</v>
      </c>
      <c r="C7" s="7" t="s">
        <v>25</v>
      </c>
      <c r="D7" s="15">
        <v>78</v>
      </c>
      <c r="E7" s="18" t="s">
        <v>26</v>
      </c>
      <c r="F7" s="8" t="str">
        <f>HYPERLINK("https://cms.dgs.virginia.gov:443/Newsletter/Download/88","Download")</f>
        <v>Download</v>
      </c>
    </row>
    <row r="8" spans="1:6" ht="20.100000000000001" customHeight="1" x14ac:dyDescent="0.4">
      <c r="B8" s="1" t="s">
        <v>8</v>
      </c>
      <c r="C8" s="1" t="s">
        <v>18</v>
      </c>
      <c r="D8" s="9">
        <v>62</v>
      </c>
      <c r="E8" s="17">
        <v>43862</v>
      </c>
      <c r="F8" s="8" t="str">
        <f>HYPERLINK("https://cms.dgs.virginia.gov:443/Newsletter/Download/72","Download")</f>
        <v>Download</v>
      </c>
    </row>
    <row r="9" spans="1:6" ht="20.100000000000001" customHeight="1" x14ac:dyDescent="0.4">
      <c r="B9" s="1" t="s">
        <v>8</v>
      </c>
      <c r="C9" s="1" t="s">
        <v>19</v>
      </c>
      <c r="D9" s="9">
        <v>53</v>
      </c>
      <c r="E9" s="17">
        <v>43616</v>
      </c>
      <c r="F9" s="8" t="str">
        <f>HYPERLINK("https://cms.dgs.virginia.gov:443/Newsletter/Download/63","Download")</f>
        <v>Download</v>
      </c>
    </row>
    <row r="10" spans="1:6" ht="20.100000000000001" customHeight="1" x14ac:dyDescent="0.4">
      <c r="B10" s="1" t="s">
        <v>8</v>
      </c>
      <c r="C10" s="1" t="s">
        <v>10</v>
      </c>
      <c r="D10" s="9">
        <v>40</v>
      </c>
      <c r="E10" s="6">
        <v>43220</v>
      </c>
      <c r="F10" s="8" t="str">
        <f>HYPERLINK("https://cms.dgs.virginia.gov:443/Newsletter/Download/49","Download")</f>
        <v>Download</v>
      </c>
    </row>
    <row r="11" spans="1:6" ht="20.100000000000001" customHeight="1" x14ac:dyDescent="0.4">
      <c r="B11" s="1" t="s">
        <v>8</v>
      </c>
      <c r="C11" s="1" t="s">
        <v>14</v>
      </c>
      <c r="D11" s="9">
        <v>37</v>
      </c>
      <c r="E11" s="17">
        <v>43101</v>
      </c>
      <c r="F11" s="8" t="str">
        <f>HYPERLINK("https://cms.dgs.virginia.gov:443/Newsletter/Download/46","Download")</f>
        <v>Download</v>
      </c>
    </row>
    <row r="12" spans="1:6" ht="20.100000000000001" customHeight="1" x14ac:dyDescent="0.4">
      <c r="B12" s="7" t="s">
        <v>8</v>
      </c>
      <c r="C12" s="7" t="s">
        <v>11</v>
      </c>
      <c r="D12" s="5">
        <v>26</v>
      </c>
      <c r="E12" s="6">
        <v>42767</v>
      </c>
      <c r="F12" s="8" t="str">
        <f>HYPERLINK("https://cms.dgs.virginia.gov:443/Newsletter/Download/34","Download")</f>
        <v>Download</v>
      </c>
    </row>
    <row r="13" spans="1:6" ht="20.100000000000001" customHeight="1" x14ac:dyDescent="0.4">
      <c r="B13" s="7" t="s">
        <v>8</v>
      </c>
      <c r="C13" s="7" t="s">
        <v>13</v>
      </c>
      <c r="D13" s="5">
        <v>23</v>
      </c>
      <c r="E13" s="6">
        <v>42675</v>
      </c>
      <c r="F13" s="8" t="str">
        <f>HYPERLINK("https://cms.dgs.virginia.gov:443/Newsletter/Download/32","Download")</f>
        <v>Download</v>
      </c>
    </row>
    <row r="14" spans="1:6" ht="20.100000000000001" customHeight="1" x14ac:dyDescent="0.4">
      <c r="B14" s="7" t="s">
        <v>8</v>
      </c>
      <c r="C14" s="7" t="s">
        <v>17</v>
      </c>
      <c r="D14" s="5">
        <v>21</v>
      </c>
      <c r="E14" s="6">
        <v>42614</v>
      </c>
      <c r="F14" s="8" t="str">
        <f>HYPERLINK("https://cms.dgs.virginia.gov:443/Newsletter/Download/30","Download")</f>
        <v>Download</v>
      </c>
    </row>
    <row r="15" spans="1:6" ht="20.100000000000001" customHeight="1" x14ac:dyDescent="0.4">
      <c r="B15" s="7" t="s">
        <v>8</v>
      </c>
      <c r="C15" s="7" t="s">
        <v>15</v>
      </c>
      <c r="D15" s="5">
        <v>17</v>
      </c>
      <c r="E15" s="6">
        <v>42491</v>
      </c>
      <c r="F15" s="8" t="str">
        <f>HYPERLINK("https://cms.dgs.virginia.gov:443/Newsletter/Download/26","Download")</f>
        <v>Download</v>
      </c>
    </row>
    <row r="16" spans="1:6" ht="20.100000000000001" customHeight="1" x14ac:dyDescent="0.4">
      <c r="B16" s="7" t="s">
        <v>8</v>
      </c>
      <c r="C16" s="7" t="s">
        <v>12</v>
      </c>
      <c r="D16" s="5">
        <v>13</v>
      </c>
      <c r="E16" s="6">
        <v>42370</v>
      </c>
      <c r="F16" s="8" t="str">
        <f>HYPERLINK("https://cms.dgs.virginia.gov:443/Newsletter/Download/22","Download")</f>
        <v>Download</v>
      </c>
    </row>
    <row r="17" spans="2:6" ht="20.100000000000001" customHeight="1" x14ac:dyDescent="0.4">
      <c r="B17" s="7" t="s">
        <v>8</v>
      </c>
      <c r="C17" s="7" t="s">
        <v>22</v>
      </c>
      <c r="D17" s="5">
        <v>10</v>
      </c>
      <c r="E17" s="6">
        <v>42278</v>
      </c>
      <c r="F17" s="8" t="str">
        <f>HYPERLINK("https://cms.dgs.virginia.gov:443/Newsletter/Download/18","Download")</f>
        <v>Download</v>
      </c>
    </row>
    <row r="18" spans="2:6" ht="20.100000000000001" customHeight="1" x14ac:dyDescent="0.4">
      <c r="B18" s="7" t="s">
        <v>8</v>
      </c>
      <c r="C18" s="7" t="s">
        <v>20</v>
      </c>
      <c r="D18" s="5">
        <v>8</v>
      </c>
      <c r="E18" s="6">
        <v>42217</v>
      </c>
      <c r="F18" s="8" t="str">
        <f>HYPERLINK("https://cms.dgs.virginia.gov:443/Newsletter/Download/16","Download")</f>
        <v>Download</v>
      </c>
    </row>
    <row r="19" spans="2:6" ht="20.100000000000001" customHeight="1" x14ac:dyDescent="0.4">
      <c r="B19" s="7" t="s">
        <v>8</v>
      </c>
      <c r="C19" s="7" t="s">
        <v>9</v>
      </c>
      <c r="D19" s="5">
        <v>6</v>
      </c>
      <c r="E19" s="6">
        <v>42156</v>
      </c>
      <c r="F19" s="8" t="str">
        <f>HYPERLINK("https://cms.dgs.virginia.gov:443/Newsletter/Download/14","Download")</f>
        <v>Download</v>
      </c>
    </row>
    <row r="20" spans="2:6" ht="20.100000000000001" customHeight="1" x14ac:dyDescent="0.4">
      <c r="B20" s="7" t="s">
        <v>8</v>
      </c>
      <c r="C20" s="7" t="s">
        <v>23</v>
      </c>
      <c r="D20" s="5">
        <v>5</v>
      </c>
      <c r="E20" s="6">
        <v>42125</v>
      </c>
      <c r="F20" s="8" t="str">
        <f>HYPERLINK("https://cms.dgs.virginia.gov:443/Newsletter/Download/13","Download")</f>
        <v>Download</v>
      </c>
    </row>
    <row r="21" spans="2:6" ht="20.100000000000001" customHeight="1" x14ac:dyDescent="0.4">
      <c r="B21" s="7" t="s">
        <v>8</v>
      </c>
      <c r="C21" s="7" t="s">
        <v>24</v>
      </c>
      <c r="D21" s="5">
        <v>3</v>
      </c>
      <c r="E21" s="6">
        <v>42064</v>
      </c>
      <c r="F21" s="8" t="str">
        <f>HYPERLINK("https://cms.dgs.virginia.gov:443/Newsletter/Download/11","Download")</f>
        <v>Download</v>
      </c>
    </row>
    <row r="22" spans="2:6" ht="20.100000000000001" customHeight="1" x14ac:dyDescent="0.4">
      <c r="B22" s="7" t="s">
        <v>8</v>
      </c>
      <c r="C22" s="7" t="s">
        <v>21</v>
      </c>
      <c r="D22" s="5">
        <v>2</v>
      </c>
      <c r="E22" s="6">
        <v>42036</v>
      </c>
      <c r="F22" s="8" t="str">
        <f>HYPERLINK("https://cms.dgs.virginia.gov:443/Newsletter/Download/10","Download")</f>
        <v>Download</v>
      </c>
    </row>
    <row r="23" spans="2:6" ht="20.100000000000001" customHeight="1" x14ac:dyDescent="0.4">
      <c r="B23" s="7" t="s">
        <v>8</v>
      </c>
      <c r="C23" s="7" t="s">
        <v>16</v>
      </c>
      <c r="D23" s="5">
        <v>1</v>
      </c>
      <c r="E23" s="6">
        <v>42005</v>
      </c>
      <c r="F23" s="8" t="str">
        <f>HYPERLINK("https://cms.dgs.virginia.gov:443/Newsletter/Download/1","Download")</f>
        <v>Download</v>
      </c>
    </row>
  </sheetData>
  <printOptions horizontalCentered="1"/>
  <pageMargins left="0.5" right="0.5" top="1" bottom="0.5" header="0.5" footer="0.5"/>
  <pageSetup scale="9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9490A036FD6C994BB166999D21F5F920" ma:contentTypeVersion="11" ma:contentTypeDescription="BCOM General Document" ma:contentTypeScope="" ma:versionID="d41b0c5048ffa0f3ca57579a96c1eb56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8bdaa4bb-dbdc-4c1e-a1a7-7041da1039b5" targetNamespace="http://schemas.microsoft.com/office/2006/metadata/properties" ma:root="true" ma:fieldsID="d950412c6a989dee35e63bd823d927bc" ns2:_="" ns3:_="" ns4:_="">
    <xsd:import namespace="86a43da4-4ab0-4298-9469-8b62a3adde5a"/>
    <xsd:import namespace="http://schemas.microsoft.com/sharepoint.v3"/>
    <xsd:import namespace="8bdaa4bb-dbdc-4c1e-a1a7-7041da1039b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54aa6e89-88c2-4806-ac8c-4dbff17be50a" ma:anchorId="4714c917-7b5b-4dcd-a29d-f8885cbd59b6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aa4bb-dbdc-4c1e-a1a7-7041da103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1 xmlns="86a43da4-4ab0-4298-9469-8b62a3adde5a">false</Final1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9999-99 Index to Articles</TermName>
          <TermId xmlns="http://schemas.microsoft.com/office/infopath/2007/PartnerControls">1d922aa4-ab93-41de-b2ca-4a9e752b8666</TermId>
        </TermInfo>
      </Terms>
    </a2b2925f89424e5ea61293b13ae30a39>
    <CategoryDescription xmlns="http://schemas.microsoft.com/sharepoint.v3" xsi:nil="true"/>
    <_dlc_DocId xmlns="86a43da4-4ab0-4298-9469-8b62a3adde5a">BCOM-1731543154-220</_dlc_DocId>
    <TaxCatchAll xmlns="86a43da4-4ab0-4298-9469-8b62a3adde5a">
      <Value>26131</Value>
    </TaxCatchAll>
    <LiveLinkID xmlns="86a43da4-4ab0-4298-9469-8b62a3adde5a" xsi:nil="true"/>
    <c133cc8d12ae48a981385e46ee7063e4 xmlns="86a43da4-4ab0-4298-9469-8b62a3adde5a" xsi:nil="true"/>
    <_dlc_DocIdUrl xmlns="86a43da4-4ab0-4298-9469-8b62a3adde5a">
      <Url>https://covgov.sharepoint.com/sites/dgs-cpu/notices/_layouts/15/DocIdRedir.aspx?ID=BCOM-1731543154-220</Url>
      <Description>BCOM-1731543154-220</Description>
    </_dlc_DocIdUrl>
  </documentManagement>
</p:properties>
</file>

<file path=customXml/itemProps1.xml><?xml version="1.0" encoding="utf-8"?>
<ds:datastoreItem xmlns:ds="http://schemas.openxmlformats.org/officeDocument/2006/customXml" ds:itemID="{FB13CC6D-5905-45FB-A5A3-72030B5984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C76F9-9B1E-4DDD-A522-E9681F0384B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5CD859-386C-477E-A4D1-16EF3B11C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43da4-4ab0-4298-9469-8b62a3adde5a"/>
    <ds:schemaRef ds:uri="http://schemas.microsoft.com/sharepoint.v3"/>
    <ds:schemaRef ds:uri="8bdaa4bb-dbdc-4c1e-a1a7-7041da10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AB4829-10FF-4412-A0C0-6E15D4ADEE66}">
  <ds:schemaRefs>
    <ds:schemaRef ds:uri="http://schemas.microsoft.com/office/2006/documentManagement/types"/>
    <ds:schemaRef ds:uri="http://schemas.microsoft.com/sharepoint.v3"/>
    <ds:schemaRef ds:uri="http://schemas.openxmlformats.org/package/2006/metadata/core-properties"/>
    <ds:schemaRef ds:uri="http://purl.org/dc/dcmitype/"/>
    <ds:schemaRef ds:uri="8bdaa4bb-dbdc-4c1e-a1a7-7041da1039b5"/>
    <ds:schemaRef ds:uri="http://purl.org/dc/terms/"/>
    <ds:schemaRef ds:uri="86a43da4-4ab0-4298-9469-8b62a3adde5a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Newsletter</vt:lpstr>
      <vt:lpstr>Newsletter!Print_Area</vt:lpstr>
      <vt:lpstr>Newsletter!Print_Titles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 Newsletter Index - Cost Articles</dc:title>
  <dc:subject/>
  <dc:creator>Hudnall, Brian (DGS)</dc:creator>
  <cp:keywords/>
  <dc:description/>
  <cp:lastModifiedBy>VITA Program</cp:lastModifiedBy>
  <cp:revision/>
  <dcterms:created xsi:type="dcterms:W3CDTF">2017-03-29T17:51:20Z</dcterms:created>
  <dcterms:modified xsi:type="dcterms:W3CDTF">2022-08-31T23:26:52Z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26131;#9999-99 Index to Articles|1d922aa4-ab93-41de-b2ca-4a9e752b8666</vt:lpwstr>
  </property>
  <property fmtid="{D5CDD505-2E9C-101B-9397-08002B2CF9AE}" pid="3" name="DocumentSetDescription">
    <vt:lpwstr/>
  </property>
  <property fmtid="{D5CDD505-2E9C-101B-9397-08002B2CF9AE}" pid="4" name="ContentTypeId">
    <vt:lpwstr>0x010100D6D7C4BF6F9920429118CB6E6F6C285403009490A036FD6C994BB166999D21F5F920</vt:lpwstr>
  </property>
  <property fmtid="{D5CDD505-2E9C-101B-9397-08002B2CF9AE}" pid="5" name="_dlc_DocIdItemGuid">
    <vt:lpwstr>7079f702-091e-479d-86c6-0b9fa15855d7</vt:lpwstr>
  </property>
</Properties>
</file>